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onny\Dropbox\Work\Websites\Science-Network - Infovoice\EPV\"/>
    </mc:Choice>
  </mc:AlternateContent>
  <xr:revisionPtr revIDLastSave="0" documentId="13_ncr:1_{8A8F5E52-D7AE-404B-8A7E-F600C97B5344}" xr6:coauthVersionLast="47" xr6:coauthVersionMax="47" xr10:uidLastSave="{00000000-0000-0000-0000-000000000000}"/>
  <bookViews>
    <workbookView xWindow="8460" yWindow="1668" windowWidth="26604" windowHeight="13944" xr2:uid="{00000000-000D-0000-FFFF-FFFF00000000}"/>
  </bookViews>
  <sheets>
    <sheet name="1. Read instructions" sheetId="3" r:id="rId1"/>
    <sheet name="2. Add assumptions" sheetId="5" r:id="rId2"/>
    <sheet name="3. Enter data here" sheetId="4" r:id="rId3"/>
  </sheets>
  <definedNames>
    <definedName name="NEPVSeries" localSheetId="2">OFFSET('3. Enter data here'!$Z$11,0,0,COUNTA('3. Enter data here'!$Z:$Z)-11)</definedName>
    <definedName name="PEPV_H">OFFSET(#REF!,0,0,COUNTA('3. Enter data here'!$M:$M)-1)</definedName>
    <definedName name="PEPV_L">OFFSET(#REF!,0,0,COUNTA('3. Enter data here'!$L:$L)-1)</definedName>
    <definedName name="PEPVSeries" localSheetId="2">OFFSET('3. Enter data here'!$U$11,0,0,COUNTA('3. Enter data here'!$U:$U)-1)</definedName>
    <definedName name="Rowlabel_numberSeries" localSheetId="2">OFFSET('3. Enter data here'!#REF!,0,0,COUNTA('3. Enter data here'!#REF!)-1)</definedName>
    <definedName name="RowlabelSeries" localSheetId="2">OFFSET('3. Enter data here'!$D$11,0,0,COUNTA('3. Enter data here'!$D:$D)-1)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4" l="1"/>
  <c r="AA13" i="4"/>
  <c r="AC13" i="4"/>
  <c r="Z14" i="4"/>
  <c r="AA14" i="4"/>
  <c r="AC14" i="4"/>
  <c r="Z15" i="4"/>
  <c r="AA15" i="4"/>
  <c r="AC15" i="4"/>
  <c r="Z16" i="4"/>
  <c r="AA16" i="4"/>
  <c r="AC16" i="4"/>
  <c r="Z17" i="4"/>
  <c r="AA17" i="4"/>
  <c r="AC17" i="4"/>
  <c r="Z18" i="4"/>
  <c r="AA18" i="4"/>
  <c r="AC18" i="4"/>
  <c r="Z19" i="4"/>
  <c r="AA19" i="4"/>
  <c r="AC19" i="4"/>
  <c r="Z22" i="4"/>
  <c r="AA22" i="4"/>
  <c r="AC22" i="4"/>
  <c r="Z23" i="4"/>
  <c r="AA23" i="4"/>
  <c r="AC23" i="4"/>
  <c r="Z24" i="4"/>
  <c r="AA24" i="4"/>
  <c r="AC24" i="4"/>
  <c r="Z25" i="4"/>
  <c r="AA25" i="4"/>
  <c r="AC25" i="4"/>
  <c r="Z26" i="4"/>
  <c r="AA26" i="4"/>
  <c r="AC26" i="4"/>
  <c r="Z27" i="4"/>
  <c r="AA27" i="4"/>
  <c r="AC27" i="4"/>
  <c r="Z28" i="4"/>
  <c r="AA28" i="4"/>
  <c r="AC28" i="4"/>
  <c r="Z29" i="4"/>
  <c r="AA29" i="4"/>
  <c r="AC29" i="4"/>
  <c r="Z30" i="4"/>
  <c r="AA30" i="4"/>
  <c r="AC30" i="4"/>
  <c r="Z31" i="4"/>
  <c r="AA31" i="4"/>
  <c r="AC31" i="4"/>
  <c r="Z32" i="4"/>
  <c r="AA32" i="4"/>
  <c r="AC32" i="4"/>
  <c r="Z33" i="4"/>
  <c r="AA33" i="4"/>
  <c r="AC33" i="4"/>
  <c r="Z34" i="4"/>
  <c r="AA34" i="4"/>
  <c r="AC34" i="4"/>
  <c r="Z35" i="4"/>
  <c r="AA35" i="4"/>
  <c r="AC35" i="4"/>
  <c r="Z36" i="4"/>
  <c r="AA36" i="4"/>
  <c r="AC36" i="4"/>
  <c r="Z37" i="4"/>
  <c r="AA37" i="4"/>
  <c r="AC37" i="4"/>
  <c r="Z38" i="4"/>
  <c r="AA38" i="4"/>
  <c r="AC38" i="4"/>
  <c r="Z39" i="4"/>
  <c r="AA39" i="4"/>
  <c r="AC39" i="4"/>
  <c r="Z40" i="4"/>
  <c r="AA40" i="4"/>
  <c r="AC40" i="4"/>
  <c r="Z41" i="4"/>
  <c r="AA41" i="4"/>
  <c r="AC41" i="4"/>
  <c r="Z42" i="4"/>
  <c r="AA42" i="4"/>
  <c r="AC42" i="4"/>
  <c r="Z43" i="4"/>
  <c r="AA43" i="4"/>
  <c r="AC43" i="4"/>
  <c r="Z44" i="4"/>
  <c r="AA44" i="4"/>
  <c r="AC44" i="4"/>
  <c r="Z45" i="4"/>
  <c r="AA45" i="4"/>
  <c r="AC45" i="4"/>
  <c r="Z46" i="4"/>
  <c r="AA46" i="4"/>
  <c r="AC46" i="4"/>
  <c r="Z47" i="4"/>
  <c r="AA47" i="4"/>
  <c r="AC47" i="4"/>
  <c r="Z48" i="4"/>
  <c r="AA48" i="4"/>
  <c r="AC48" i="4"/>
  <c r="Z49" i="4"/>
  <c r="AA49" i="4"/>
  <c r="AC49" i="4"/>
  <c r="Z50" i="4"/>
  <c r="AA50" i="4"/>
  <c r="AC50" i="4"/>
  <c r="Z51" i="4"/>
  <c r="AA51" i="4"/>
  <c r="AC51" i="4"/>
  <c r="Z52" i="4"/>
  <c r="AA52" i="4"/>
  <c r="AC52" i="4"/>
  <c r="Z53" i="4"/>
  <c r="AA53" i="4"/>
  <c r="AC53" i="4"/>
  <c r="Z54" i="4"/>
  <c r="AA54" i="4"/>
  <c r="AC54" i="4"/>
  <c r="Z55" i="4"/>
  <c r="AA55" i="4"/>
  <c r="AC55" i="4"/>
  <c r="Z56" i="4"/>
  <c r="AA56" i="4"/>
  <c r="AC56" i="4"/>
  <c r="Z57" i="4"/>
  <c r="AA57" i="4"/>
  <c r="AC57" i="4"/>
  <c r="Z58" i="4"/>
  <c r="AA58" i="4"/>
  <c r="AC58" i="4"/>
  <c r="Z59" i="4"/>
  <c r="AA59" i="4"/>
  <c r="AC59" i="4"/>
  <c r="Z60" i="4"/>
  <c r="AA60" i="4"/>
  <c r="AC60" i="4"/>
  <c r="Z61" i="4"/>
  <c r="AA61" i="4"/>
  <c r="AC61" i="4"/>
  <c r="Z62" i="4"/>
  <c r="AA62" i="4"/>
  <c r="AC62" i="4"/>
  <c r="Z63" i="4"/>
  <c r="AA63" i="4"/>
  <c r="AC63" i="4"/>
  <c r="Z64" i="4"/>
  <c r="AA64" i="4"/>
  <c r="AC64" i="4"/>
  <c r="Z65" i="4"/>
  <c r="AA65" i="4"/>
  <c r="AC65" i="4"/>
  <c r="Z66" i="4"/>
  <c r="AA66" i="4"/>
  <c r="AC66" i="4"/>
  <c r="Z67" i="4"/>
  <c r="AA67" i="4"/>
  <c r="AC67" i="4"/>
  <c r="Z68" i="4"/>
  <c r="AA68" i="4"/>
  <c r="AC68" i="4"/>
  <c r="Z69" i="4"/>
  <c r="AA69" i="4"/>
  <c r="AC69" i="4"/>
  <c r="Z70" i="4"/>
  <c r="AA70" i="4"/>
  <c r="AC70" i="4"/>
  <c r="Z71" i="4"/>
  <c r="AA71" i="4"/>
  <c r="AC71" i="4"/>
  <c r="Z72" i="4"/>
  <c r="AA72" i="4"/>
  <c r="AC72" i="4"/>
  <c r="Z73" i="4"/>
  <c r="AA73" i="4"/>
  <c r="AC73" i="4"/>
  <c r="Z74" i="4"/>
  <c r="AA74" i="4"/>
  <c r="AC74" i="4"/>
  <c r="Z75" i="4"/>
  <c r="AA75" i="4"/>
  <c r="AC75" i="4"/>
  <c r="Z76" i="4"/>
  <c r="AA76" i="4"/>
  <c r="AC76" i="4"/>
  <c r="Z77" i="4"/>
  <c r="AA77" i="4"/>
  <c r="AC77" i="4"/>
  <c r="Z78" i="4"/>
  <c r="AA78" i="4"/>
  <c r="AC78" i="4"/>
  <c r="Z79" i="4"/>
  <c r="AA79" i="4"/>
  <c r="AC79" i="4"/>
  <c r="Z80" i="4"/>
  <c r="AA80" i="4"/>
  <c r="AC80" i="4"/>
  <c r="Z81" i="4"/>
  <c r="AA81" i="4"/>
  <c r="AC81" i="4"/>
  <c r="Z82" i="4"/>
  <c r="AA82" i="4"/>
  <c r="AC82" i="4"/>
  <c r="Z83" i="4"/>
  <c r="AA83" i="4"/>
  <c r="AC83" i="4"/>
  <c r="Z84" i="4"/>
  <c r="AA84" i="4"/>
  <c r="AC84" i="4"/>
  <c r="Z85" i="4"/>
  <c r="AA85" i="4"/>
  <c r="AC85" i="4"/>
  <c r="Z86" i="4"/>
  <c r="AA86" i="4"/>
  <c r="AC86" i="4"/>
  <c r="Z87" i="4"/>
  <c r="AA87" i="4"/>
  <c r="AC87" i="4"/>
  <c r="Z88" i="4"/>
  <c r="AA88" i="4"/>
  <c r="AC88" i="4"/>
  <c r="Z89" i="4"/>
  <c r="AA89" i="4"/>
  <c r="AC89" i="4"/>
  <c r="Z90" i="4"/>
  <c r="AA90" i="4"/>
  <c r="AC90" i="4"/>
  <c r="Z91" i="4"/>
  <c r="AA91" i="4"/>
  <c r="AC91" i="4"/>
  <c r="Z92" i="4"/>
  <c r="AA92" i="4"/>
  <c r="AC92" i="4"/>
  <c r="Z93" i="4"/>
  <c r="AA93" i="4"/>
  <c r="AC93" i="4"/>
  <c r="Z94" i="4"/>
  <c r="AA94" i="4"/>
  <c r="AC94" i="4"/>
  <c r="Z95" i="4"/>
  <c r="AA95" i="4"/>
  <c r="AC95" i="4"/>
  <c r="Z96" i="4"/>
  <c r="AA96" i="4"/>
  <c r="AC96" i="4"/>
  <c r="Z97" i="4"/>
  <c r="AA97" i="4"/>
  <c r="AC97" i="4"/>
  <c r="Z98" i="4"/>
  <c r="AA98" i="4"/>
  <c r="AC98" i="4"/>
  <c r="Z99" i="4"/>
  <c r="AA99" i="4"/>
  <c r="AC99" i="4"/>
  <c r="Z100" i="4"/>
  <c r="AA100" i="4"/>
  <c r="AC100" i="4"/>
  <c r="Z101" i="4"/>
  <c r="AA101" i="4"/>
  <c r="AC101" i="4"/>
  <c r="Z102" i="4"/>
  <c r="AA102" i="4"/>
  <c r="AC102" i="4"/>
  <c r="Z103" i="4"/>
  <c r="AA103" i="4"/>
  <c r="AC103" i="4"/>
  <c r="Z104" i="4"/>
  <c r="AA104" i="4"/>
  <c r="AC104" i="4"/>
  <c r="Z105" i="4"/>
  <c r="AA105" i="4"/>
  <c r="AC105" i="4"/>
  <c r="Z106" i="4"/>
  <c r="AA106" i="4"/>
  <c r="AC106" i="4"/>
  <c r="Z107" i="4"/>
  <c r="AA107" i="4"/>
  <c r="AC107" i="4"/>
  <c r="Z108" i="4"/>
  <c r="AA108" i="4"/>
  <c r="AC108" i="4"/>
  <c r="Z109" i="4"/>
  <c r="AA109" i="4"/>
  <c r="AC109" i="4"/>
  <c r="Z110" i="4"/>
  <c r="AA110" i="4"/>
  <c r="AC110" i="4"/>
  <c r="Z111" i="4"/>
  <c r="AA111" i="4"/>
  <c r="AC111" i="4"/>
  <c r="Z112" i="4"/>
  <c r="AA112" i="4"/>
  <c r="AC112" i="4"/>
  <c r="Z113" i="4"/>
  <c r="AA113" i="4"/>
  <c r="AC113" i="4"/>
  <c r="Z114" i="4"/>
  <c r="AA114" i="4"/>
  <c r="AC114" i="4"/>
  <c r="Z115" i="4"/>
  <c r="AA115" i="4"/>
  <c r="AC115" i="4"/>
  <c r="Z116" i="4"/>
  <c r="AA116" i="4"/>
  <c r="AC116" i="4"/>
  <c r="Z117" i="4"/>
  <c r="AA117" i="4"/>
  <c r="AC117" i="4"/>
  <c r="Z118" i="4"/>
  <c r="AA118" i="4"/>
  <c r="AC118" i="4"/>
  <c r="Z119" i="4"/>
  <c r="AA119" i="4"/>
  <c r="AC119" i="4"/>
  <c r="Z120" i="4"/>
  <c r="AA120" i="4"/>
  <c r="AC120" i="4"/>
  <c r="Z121" i="4"/>
  <c r="AA121" i="4"/>
  <c r="AC121" i="4"/>
  <c r="Z122" i="4"/>
  <c r="AA122" i="4"/>
  <c r="AC122" i="4"/>
  <c r="Z123" i="4"/>
  <c r="AA123" i="4"/>
  <c r="AC123" i="4"/>
  <c r="Z124" i="4"/>
  <c r="AA124" i="4"/>
  <c r="AC124" i="4"/>
  <c r="Z125" i="4"/>
  <c r="AA125" i="4"/>
  <c r="AC125" i="4"/>
  <c r="Z126" i="4"/>
  <c r="AA126" i="4"/>
  <c r="AC126" i="4"/>
  <c r="Z127" i="4"/>
  <c r="AA127" i="4"/>
  <c r="AC127" i="4"/>
  <c r="Z128" i="4"/>
  <c r="AA128" i="4"/>
  <c r="AC128" i="4"/>
  <c r="Z129" i="4"/>
  <c r="AA129" i="4"/>
  <c r="AC129" i="4"/>
  <c r="Z130" i="4"/>
  <c r="AA130" i="4"/>
  <c r="AC130" i="4"/>
  <c r="Z131" i="4"/>
  <c r="AA131" i="4"/>
  <c r="AC131" i="4"/>
  <c r="Z132" i="4"/>
  <c r="AA132" i="4"/>
  <c r="AC132" i="4"/>
  <c r="Z133" i="4"/>
  <c r="AA133" i="4"/>
  <c r="AC133" i="4"/>
  <c r="Z134" i="4"/>
  <c r="AA134" i="4"/>
  <c r="AC134" i="4"/>
  <c r="Z135" i="4"/>
  <c r="AA135" i="4"/>
  <c r="AC135" i="4"/>
  <c r="Z136" i="4"/>
  <c r="AA136" i="4"/>
  <c r="AC136" i="4"/>
  <c r="Z137" i="4"/>
  <c r="AA137" i="4"/>
  <c r="AC137" i="4"/>
  <c r="Z138" i="4"/>
  <c r="AA138" i="4"/>
  <c r="AC138" i="4"/>
  <c r="Z139" i="4"/>
  <c r="AA139" i="4"/>
  <c r="AC139" i="4"/>
  <c r="Z140" i="4"/>
  <c r="AA140" i="4"/>
  <c r="AC140" i="4"/>
  <c r="Z141" i="4"/>
  <c r="AA141" i="4"/>
  <c r="AC141" i="4"/>
  <c r="Z142" i="4"/>
  <c r="AA142" i="4"/>
  <c r="AC142" i="4"/>
  <c r="Z143" i="4"/>
  <c r="AA143" i="4"/>
  <c r="AC143" i="4"/>
  <c r="Z144" i="4"/>
  <c r="AA144" i="4"/>
  <c r="AC144" i="4"/>
  <c r="Z145" i="4"/>
  <c r="AA145" i="4"/>
  <c r="AC145" i="4"/>
  <c r="Z146" i="4"/>
  <c r="AA146" i="4"/>
  <c r="AC146" i="4"/>
  <c r="Z147" i="4"/>
  <c r="AA147" i="4"/>
  <c r="AC147" i="4"/>
  <c r="Z148" i="4"/>
  <c r="AA148" i="4"/>
  <c r="AC148" i="4"/>
  <c r="Z149" i="4"/>
  <c r="AA149" i="4"/>
  <c r="AC149" i="4"/>
  <c r="Z150" i="4"/>
  <c r="AA150" i="4"/>
  <c r="AC150" i="4"/>
  <c r="Z151" i="4"/>
  <c r="AA151" i="4"/>
  <c r="AC151" i="4"/>
  <c r="Z152" i="4"/>
  <c r="AA152" i="4"/>
  <c r="AC152" i="4"/>
  <c r="Z153" i="4"/>
  <c r="AA153" i="4"/>
  <c r="AC153" i="4"/>
  <c r="Z154" i="4"/>
  <c r="AA154" i="4"/>
  <c r="AC154" i="4"/>
  <c r="Z155" i="4"/>
  <c r="AA155" i="4"/>
  <c r="AC155" i="4"/>
  <c r="Z156" i="4"/>
  <c r="AA156" i="4"/>
  <c r="AC156" i="4"/>
  <c r="Z157" i="4"/>
  <c r="AA157" i="4"/>
  <c r="AC157" i="4"/>
  <c r="Z158" i="4"/>
  <c r="AA158" i="4"/>
  <c r="AC158" i="4"/>
  <c r="Z159" i="4"/>
  <c r="AA159" i="4"/>
  <c r="AC159" i="4"/>
  <c r="Z160" i="4"/>
  <c r="AA160" i="4"/>
  <c r="AC160" i="4"/>
  <c r="Z161" i="4"/>
  <c r="AA161" i="4"/>
  <c r="AC161" i="4"/>
  <c r="Z162" i="4"/>
  <c r="AA162" i="4"/>
  <c r="AC162" i="4"/>
  <c r="Z163" i="4"/>
  <c r="AA163" i="4"/>
  <c r="AC163" i="4"/>
  <c r="Z164" i="4"/>
  <c r="AA164" i="4"/>
  <c r="AC164" i="4"/>
  <c r="Z165" i="4"/>
  <c r="AA165" i="4"/>
  <c r="AC165" i="4"/>
  <c r="Z166" i="4"/>
  <c r="AA166" i="4"/>
  <c r="AC166" i="4"/>
  <c r="Z167" i="4"/>
  <c r="AA167" i="4"/>
  <c r="AC167" i="4"/>
  <c r="Z168" i="4"/>
  <c r="AA168" i="4"/>
  <c r="AC168" i="4"/>
  <c r="Z169" i="4"/>
  <c r="AA169" i="4"/>
  <c r="AC169" i="4"/>
  <c r="Z170" i="4"/>
  <c r="AA170" i="4"/>
  <c r="AC170" i="4"/>
  <c r="Z171" i="4"/>
  <c r="AA171" i="4"/>
  <c r="AC171" i="4"/>
  <c r="Z172" i="4"/>
  <c r="AA172" i="4"/>
  <c r="AC172" i="4"/>
  <c r="Z173" i="4"/>
  <c r="AA173" i="4"/>
  <c r="AC173" i="4"/>
  <c r="Z174" i="4"/>
  <c r="AA174" i="4"/>
  <c r="AC174" i="4"/>
  <c r="Z175" i="4"/>
  <c r="AA175" i="4"/>
  <c r="AC175" i="4"/>
  <c r="Z176" i="4"/>
  <c r="AA176" i="4"/>
  <c r="AC176" i="4"/>
  <c r="Z177" i="4"/>
  <c r="AA177" i="4"/>
  <c r="AC177" i="4"/>
  <c r="Z178" i="4"/>
  <c r="AA178" i="4"/>
  <c r="AC178" i="4"/>
  <c r="Z179" i="4"/>
  <c r="AA179" i="4"/>
  <c r="AC179" i="4"/>
  <c r="Z180" i="4"/>
  <c r="AA180" i="4"/>
  <c r="AC180" i="4"/>
  <c r="Z181" i="4"/>
  <c r="AA181" i="4"/>
  <c r="AC181" i="4"/>
  <c r="Z182" i="4"/>
  <c r="AA182" i="4"/>
  <c r="AC182" i="4"/>
  <c r="Z183" i="4"/>
  <c r="AA183" i="4"/>
  <c r="AC183" i="4"/>
  <c r="Z184" i="4"/>
  <c r="AA184" i="4"/>
  <c r="AC184" i="4"/>
  <c r="Z185" i="4"/>
  <c r="AA185" i="4"/>
  <c r="AC185" i="4"/>
  <c r="Z186" i="4"/>
  <c r="AA186" i="4"/>
  <c r="AC186" i="4"/>
  <c r="Z187" i="4"/>
  <c r="AA187" i="4"/>
  <c r="AC187" i="4"/>
  <c r="Z188" i="4"/>
  <c r="AA188" i="4"/>
  <c r="AC188" i="4"/>
  <c r="Z189" i="4"/>
  <c r="AA189" i="4"/>
  <c r="AC189" i="4"/>
  <c r="Z190" i="4"/>
  <c r="AA190" i="4"/>
  <c r="AC190" i="4"/>
  <c r="Z191" i="4"/>
  <c r="AA191" i="4"/>
  <c r="AC191" i="4"/>
  <c r="Z192" i="4"/>
  <c r="AA192" i="4"/>
  <c r="AC192" i="4"/>
  <c r="Z193" i="4"/>
  <c r="AA193" i="4"/>
  <c r="AC193" i="4"/>
  <c r="Z194" i="4"/>
  <c r="AA194" i="4"/>
  <c r="AC194" i="4"/>
  <c r="Z195" i="4"/>
  <c r="AA195" i="4"/>
  <c r="AC195" i="4"/>
  <c r="Z196" i="4"/>
  <c r="AA196" i="4"/>
  <c r="AC196" i="4"/>
  <c r="Z197" i="4"/>
  <c r="AA197" i="4"/>
  <c r="AC197" i="4"/>
  <c r="Z198" i="4"/>
  <c r="AA198" i="4"/>
  <c r="AC198" i="4"/>
  <c r="Z199" i="4"/>
  <c r="AA199" i="4"/>
  <c r="AC199" i="4"/>
  <c r="Z200" i="4"/>
  <c r="AA200" i="4"/>
  <c r="AC200" i="4"/>
  <c r="Z12" i="4"/>
  <c r="AA12" i="4"/>
  <c r="AC12" i="4"/>
  <c r="X13" i="4"/>
  <c r="X14" i="4"/>
  <c r="X15" i="4"/>
  <c r="X16" i="4"/>
  <c r="X17" i="4"/>
  <c r="X18" i="4"/>
  <c r="X19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12" i="4"/>
  <c r="V12" i="4"/>
  <c r="V13" i="4"/>
  <c r="V14" i="4"/>
  <c r="V15" i="4"/>
  <c r="V16" i="4"/>
  <c r="V17" i="4"/>
  <c r="V18" i="4"/>
  <c r="V19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U12" i="4"/>
  <c r="U13" i="4"/>
  <c r="U14" i="4"/>
  <c r="U15" i="4"/>
  <c r="U16" i="4"/>
  <c r="U17" i="4"/>
  <c r="U18" i="4"/>
  <c r="U19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A12" i="4"/>
  <c r="A13" i="4"/>
  <c r="A14" i="4"/>
  <c r="A15" i="4"/>
  <c r="A16" i="4"/>
  <c r="A17" i="4"/>
  <c r="A18" i="4"/>
  <c r="A19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12" i="4"/>
  <c r="B13" i="4"/>
  <c r="B14" i="4"/>
  <c r="B15" i="4"/>
  <c r="B16" i="4"/>
  <c r="B17" i="4"/>
  <c r="B18" i="4"/>
  <c r="B19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12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G200" i="4" l="1"/>
  <c r="AE200" i="4" s="1"/>
  <c r="O200" i="4"/>
  <c r="K200" i="4"/>
  <c r="S200" i="4" s="1"/>
  <c r="R200" i="4"/>
  <c r="Q200" i="4"/>
  <c r="N200" i="4"/>
  <c r="G199" i="4"/>
  <c r="AE199" i="4" s="1"/>
  <c r="O199" i="4"/>
  <c r="K199" i="4"/>
  <c r="S199" i="4" s="1"/>
  <c r="R199" i="4"/>
  <c r="Q199" i="4"/>
  <c r="N199" i="4"/>
  <c r="G198" i="4"/>
  <c r="AE198" i="4" s="1"/>
  <c r="O198" i="4"/>
  <c r="K198" i="4"/>
  <c r="S198" i="4" s="1"/>
  <c r="R198" i="4"/>
  <c r="Q198" i="4"/>
  <c r="N198" i="4"/>
  <c r="G197" i="4"/>
  <c r="AE197" i="4" s="1"/>
  <c r="O197" i="4"/>
  <c r="K197" i="4"/>
  <c r="S197" i="4" s="1"/>
  <c r="R197" i="4"/>
  <c r="Q197" i="4"/>
  <c r="N197" i="4"/>
  <c r="G196" i="4"/>
  <c r="AE196" i="4" s="1"/>
  <c r="O196" i="4"/>
  <c r="K196" i="4"/>
  <c r="S196" i="4" s="1"/>
  <c r="R196" i="4"/>
  <c r="Q196" i="4"/>
  <c r="N196" i="4"/>
  <c r="G195" i="4"/>
  <c r="AE195" i="4" s="1"/>
  <c r="O195" i="4"/>
  <c r="K195" i="4"/>
  <c r="S195" i="4" s="1"/>
  <c r="R195" i="4"/>
  <c r="Q195" i="4"/>
  <c r="N195" i="4"/>
  <c r="G194" i="4"/>
  <c r="AE194" i="4" s="1"/>
  <c r="O194" i="4"/>
  <c r="K194" i="4"/>
  <c r="S194" i="4" s="1"/>
  <c r="R194" i="4"/>
  <c r="Q194" i="4"/>
  <c r="N194" i="4"/>
  <c r="G193" i="4"/>
  <c r="AE193" i="4" s="1"/>
  <c r="O193" i="4"/>
  <c r="K193" i="4"/>
  <c r="S193" i="4" s="1"/>
  <c r="R193" i="4"/>
  <c r="Q193" i="4"/>
  <c r="N193" i="4"/>
  <c r="G192" i="4"/>
  <c r="AE192" i="4" s="1"/>
  <c r="O192" i="4"/>
  <c r="K192" i="4"/>
  <c r="S192" i="4" s="1"/>
  <c r="R192" i="4"/>
  <c r="Q192" i="4"/>
  <c r="N192" i="4"/>
  <c r="G191" i="4"/>
  <c r="AE191" i="4" s="1"/>
  <c r="O191" i="4"/>
  <c r="K191" i="4"/>
  <c r="S191" i="4" s="1"/>
  <c r="R191" i="4"/>
  <c r="Q191" i="4"/>
  <c r="N191" i="4"/>
  <c r="G190" i="4"/>
  <c r="AE190" i="4" s="1"/>
  <c r="O190" i="4"/>
  <c r="K190" i="4"/>
  <c r="S190" i="4" s="1"/>
  <c r="R190" i="4"/>
  <c r="Q190" i="4"/>
  <c r="N190" i="4"/>
  <c r="G189" i="4"/>
  <c r="O189" i="4"/>
  <c r="K189" i="4"/>
  <c r="S189" i="4" s="1"/>
  <c r="R189" i="4"/>
  <c r="Q189" i="4"/>
  <c r="N189" i="4"/>
  <c r="G188" i="4"/>
  <c r="AE188" i="4" s="1"/>
  <c r="O188" i="4"/>
  <c r="K188" i="4"/>
  <c r="S188" i="4" s="1"/>
  <c r="R188" i="4"/>
  <c r="Q188" i="4"/>
  <c r="N188" i="4"/>
  <c r="G187" i="4"/>
  <c r="AE187" i="4" s="1"/>
  <c r="O187" i="4"/>
  <c r="K187" i="4"/>
  <c r="S187" i="4" s="1"/>
  <c r="R187" i="4"/>
  <c r="Q187" i="4"/>
  <c r="N187" i="4"/>
  <c r="G186" i="4"/>
  <c r="AE186" i="4" s="1"/>
  <c r="O186" i="4"/>
  <c r="K186" i="4"/>
  <c r="S186" i="4" s="1"/>
  <c r="R186" i="4"/>
  <c r="Q186" i="4"/>
  <c r="N186" i="4"/>
  <c r="G185" i="4"/>
  <c r="AE185" i="4" s="1"/>
  <c r="O185" i="4"/>
  <c r="K185" i="4"/>
  <c r="S185" i="4" s="1"/>
  <c r="R185" i="4"/>
  <c r="Q185" i="4"/>
  <c r="N185" i="4"/>
  <c r="G184" i="4"/>
  <c r="O184" i="4"/>
  <c r="K184" i="4"/>
  <c r="S184" i="4" s="1"/>
  <c r="R184" i="4"/>
  <c r="Q184" i="4"/>
  <c r="N184" i="4"/>
  <c r="G183" i="4"/>
  <c r="AE183" i="4" s="1"/>
  <c r="O183" i="4"/>
  <c r="K183" i="4"/>
  <c r="S183" i="4" s="1"/>
  <c r="R183" i="4"/>
  <c r="Q183" i="4"/>
  <c r="N183" i="4"/>
  <c r="G182" i="4"/>
  <c r="AE182" i="4" s="1"/>
  <c r="O182" i="4"/>
  <c r="K182" i="4"/>
  <c r="S182" i="4" s="1"/>
  <c r="R182" i="4"/>
  <c r="Q182" i="4"/>
  <c r="N182" i="4"/>
  <c r="G181" i="4"/>
  <c r="AE181" i="4" s="1"/>
  <c r="O181" i="4"/>
  <c r="K181" i="4"/>
  <c r="S181" i="4" s="1"/>
  <c r="R181" i="4"/>
  <c r="Q181" i="4"/>
  <c r="N181" i="4"/>
  <c r="G180" i="4"/>
  <c r="AE180" i="4" s="1"/>
  <c r="O180" i="4"/>
  <c r="K180" i="4"/>
  <c r="S180" i="4" s="1"/>
  <c r="R180" i="4"/>
  <c r="Q180" i="4"/>
  <c r="N180" i="4"/>
  <c r="G179" i="4"/>
  <c r="AE179" i="4" s="1"/>
  <c r="O179" i="4"/>
  <c r="K179" i="4"/>
  <c r="S179" i="4" s="1"/>
  <c r="R179" i="4"/>
  <c r="Q179" i="4"/>
  <c r="N179" i="4"/>
  <c r="G178" i="4"/>
  <c r="AE178" i="4" s="1"/>
  <c r="O178" i="4"/>
  <c r="K178" i="4"/>
  <c r="S178" i="4" s="1"/>
  <c r="R178" i="4"/>
  <c r="Q178" i="4"/>
  <c r="N178" i="4"/>
  <c r="G177" i="4"/>
  <c r="AE177" i="4" s="1"/>
  <c r="O177" i="4"/>
  <c r="K177" i="4"/>
  <c r="S177" i="4" s="1"/>
  <c r="R177" i="4"/>
  <c r="Q177" i="4"/>
  <c r="N177" i="4"/>
  <c r="G176" i="4"/>
  <c r="AE176" i="4" s="1"/>
  <c r="O176" i="4"/>
  <c r="K176" i="4"/>
  <c r="S176" i="4" s="1"/>
  <c r="R176" i="4"/>
  <c r="Q176" i="4"/>
  <c r="N176" i="4"/>
  <c r="G175" i="4"/>
  <c r="AE175" i="4" s="1"/>
  <c r="O175" i="4"/>
  <c r="K175" i="4"/>
  <c r="S175" i="4" s="1"/>
  <c r="R175" i="4"/>
  <c r="Q175" i="4"/>
  <c r="N175" i="4"/>
  <c r="G174" i="4"/>
  <c r="AE174" i="4" s="1"/>
  <c r="O174" i="4"/>
  <c r="K174" i="4"/>
  <c r="S174" i="4" s="1"/>
  <c r="R174" i="4"/>
  <c r="Q174" i="4"/>
  <c r="N174" i="4"/>
  <c r="G173" i="4"/>
  <c r="AE173" i="4" s="1"/>
  <c r="O173" i="4"/>
  <c r="K173" i="4"/>
  <c r="S173" i="4" s="1"/>
  <c r="R173" i="4"/>
  <c r="Q173" i="4"/>
  <c r="N173" i="4"/>
  <c r="G172" i="4"/>
  <c r="AE172" i="4" s="1"/>
  <c r="O172" i="4"/>
  <c r="K172" i="4"/>
  <c r="S172" i="4" s="1"/>
  <c r="R172" i="4"/>
  <c r="Q172" i="4"/>
  <c r="N172" i="4"/>
  <c r="G171" i="4"/>
  <c r="AE171" i="4" s="1"/>
  <c r="O171" i="4"/>
  <c r="K171" i="4"/>
  <c r="S171" i="4" s="1"/>
  <c r="R171" i="4"/>
  <c r="Q171" i="4"/>
  <c r="N171" i="4"/>
  <c r="G170" i="4"/>
  <c r="AE170" i="4" s="1"/>
  <c r="O170" i="4"/>
  <c r="K170" i="4"/>
  <c r="S170" i="4" s="1"/>
  <c r="R170" i="4"/>
  <c r="Q170" i="4"/>
  <c r="N170" i="4"/>
  <c r="G169" i="4"/>
  <c r="AE169" i="4" s="1"/>
  <c r="O169" i="4"/>
  <c r="K169" i="4"/>
  <c r="S169" i="4" s="1"/>
  <c r="R169" i="4"/>
  <c r="Q169" i="4"/>
  <c r="N169" i="4"/>
  <c r="G168" i="4"/>
  <c r="AE168" i="4" s="1"/>
  <c r="O168" i="4"/>
  <c r="K168" i="4"/>
  <c r="S168" i="4" s="1"/>
  <c r="R168" i="4"/>
  <c r="Q168" i="4"/>
  <c r="N168" i="4"/>
  <c r="G167" i="4"/>
  <c r="AE167" i="4" s="1"/>
  <c r="O167" i="4"/>
  <c r="K167" i="4"/>
  <c r="S167" i="4" s="1"/>
  <c r="R167" i="4"/>
  <c r="Q167" i="4"/>
  <c r="N167" i="4"/>
  <c r="G166" i="4"/>
  <c r="AE166" i="4" s="1"/>
  <c r="O166" i="4"/>
  <c r="K166" i="4"/>
  <c r="S166" i="4" s="1"/>
  <c r="R166" i="4"/>
  <c r="Q166" i="4"/>
  <c r="N166" i="4"/>
  <c r="G165" i="4"/>
  <c r="AE165" i="4" s="1"/>
  <c r="O165" i="4"/>
  <c r="K165" i="4"/>
  <c r="S165" i="4" s="1"/>
  <c r="R165" i="4"/>
  <c r="Q165" i="4"/>
  <c r="N165" i="4"/>
  <c r="G164" i="4"/>
  <c r="AE164" i="4" s="1"/>
  <c r="O164" i="4"/>
  <c r="K164" i="4"/>
  <c r="S164" i="4" s="1"/>
  <c r="R164" i="4"/>
  <c r="Q164" i="4"/>
  <c r="N164" i="4"/>
  <c r="G163" i="4"/>
  <c r="AE163" i="4" s="1"/>
  <c r="O163" i="4"/>
  <c r="K163" i="4"/>
  <c r="S163" i="4" s="1"/>
  <c r="R163" i="4"/>
  <c r="Q163" i="4"/>
  <c r="N163" i="4"/>
  <c r="G162" i="4"/>
  <c r="AE162" i="4" s="1"/>
  <c r="O162" i="4"/>
  <c r="K162" i="4"/>
  <c r="S162" i="4" s="1"/>
  <c r="R162" i="4"/>
  <c r="Q162" i="4"/>
  <c r="N162" i="4"/>
  <c r="G161" i="4"/>
  <c r="AE161" i="4" s="1"/>
  <c r="O161" i="4"/>
  <c r="K161" i="4"/>
  <c r="S161" i="4" s="1"/>
  <c r="R161" i="4"/>
  <c r="Q161" i="4"/>
  <c r="N161" i="4"/>
  <c r="G160" i="4"/>
  <c r="AE160" i="4" s="1"/>
  <c r="O160" i="4"/>
  <c r="K160" i="4"/>
  <c r="S160" i="4" s="1"/>
  <c r="R160" i="4"/>
  <c r="Q160" i="4"/>
  <c r="N160" i="4"/>
  <c r="G159" i="4"/>
  <c r="AE159" i="4" s="1"/>
  <c r="O159" i="4"/>
  <c r="K159" i="4"/>
  <c r="S159" i="4" s="1"/>
  <c r="R159" i="4"/>
  <c r="Q159" i="4"/>
  <c r="N159" i="4"/>
  <c r="G158" i="4"/>
  <c r="AE158" i="4" s="1"/>
  <c r="O158" i="4"/>
  <c r="K158" i="4"/>
  <c r="S158" i="4" s="1"/>
  <c r="R158" i="4"/>
  <c r="Q158" i="4"/>
  <c r="N158" i="4"/>
  <c r="G157" i="4"/>
  <c r="AE157" i="4" s="1"/>
  <c r="O157" i="4"/>
  <c r="K157" i="4"/>
  <c r="S157" i="4" s="1"/>
  <c r="R157" i="4"/>
  <c r="Q157" i="4"/>
  <c r="N157" i="4"/>
  <c r="G156" i="4"/>
  <c r="AE156" i="4" s="1"/>
  <c r="O156" i="4"/>
  <c r="K156" i="4"/>
  <c r="S156" i="4" s="1"/>
  <c r="R156" i="4"/>
  <c r="Q156" i="4"/>
  <c r="N156" i="4"/>
  <c r="G155" i="4"/>
  <c r="AE155" i="4" s="1"/>
  <c r="O155" i="4"/>
  <c r="K155" i="4"/>
  <c r="S155" i="4" s="1"/>
  <c r="R155" i="4"/>
  <c r="Q155" i="4"/>
  <c r="N155" i="4"/>
  <c r="G154" i="4"/>
  <c r="AE154" i="4" s="1"/>
  <c r="O154" i="4"/>
  <c r="K154" i="4"/>
  <c r="S154" i="4" s="1"/>
  <c r="R154" i="4"/>
  <c r="Q154" i="4"/>
  <c r="N154" i="4"/>
  <c r="G153" i="4"/>
  <c r="AE153" i="4" s="1"/>
  <c r="O153" i="4"/>
  <c r="K153" i="4"/>
  <c r="S153" i="4" s="1"/>
  <c r="R153" i="4"/>
  <c r="Q153" i="4"/>
  <c r="N153" i="4"/>
  <c r="G152" i="4"/>
  <c r="AE152" i="4" s="1"/>
  <c r="O152" i="4"/>
  <c r="K152" i="4"/>
  <c r="S152" i="4" s="1"/>
  <c r="R152" i="4"/>
  <c r="Q152" i="4"/>
  <c r="N152" i="4"/>
  <c r="G151" i="4"/>
  <c r="AE151" i="4" s="1"/>
  <c r="O151" i="4"/>
  <c r="K151" i="4"/>
  <c r="S151" i="4" s="1"/>
  <c r="R151" i="4"/>
  <c r="Q151" i="4"/>
  <c r="N151" i="4"/>
  <c r="G150" i="4"/>
  <c r="AE150" i="4" s="1"/>
  <c r="O150" i="4"/>
  <c r="K150" i="4"/>
  <c r="S150" i="4" s="1"/>
  <c r="R150" i="4"/>
  <c r="Q150" i="4"/>
  <c r="N150" i="4"/>
  <c r="G149" i="4"/>
  <c r="AE149" i="4" s="1"/>
  <c r="O149" i="4"/>
  <c r="K149" i="4"/>
  <c r="S149" i="4" s="1"/>
  <c r="R149" i="4"/>
  <c r="Q149" i="4"/>
  <c r="N149" i="4"/>
  <c r="G148" i="4"/>
  <c r="AE148" i="4" s="1"/>
  <c r="O148" i="4"/>
  <c r="K148" i="4"/>
  <c r="S148" i="4" s="1"/>
  <c r="R148" i="4"/>
  <c r="Q148" i="4"/>
  <c r="N148" i="4"/>
  <c r="G147" i="4"/>
  <c r="AE147" i="4" s="1"/>
  <c r="O147" i="4"/>
  <c r="K147" i="4"/>
  <c r="S147" i="4" s="1"/>
  <c r="R147" i="4"/>
  <c r="Q147" i="4"/>
  <c r="N147" i="4"/>
  <c r="G146" i="4"/>
  <c r="AE146" i="4" s="1"/>
  <c r="O146" i="4"/>
  <c r="K146" i="4"/>
  <c r="S146" i="4" s="1"/>
  <c r="R146" i="4"/>
  <c r="Q146" i="4"/>
  <c r="N146" i="4"/>
  <c r="G145" i="4"/>
  <c r="AE145" i="4" s="1"/>
  <c r="O145" i="4"/>
  <c r="K145" i="4"/>
  <c r="S145" i="4" s="1"/>
  <c r="R145" i="4"/>
  <c r="Q145" i="4"/>
  <c r="N145" i="4"/>
  <c r="G144" i="4"/>
  <c r="AE144" i="4" s="1"/>
  <c r="O144" i="4"/>
  <c r="K144" i="4"/>
  <c r="S144" i="4" s="1"/>
  <c r="R144" i="4"/>
  <c r="Q144" i="4"/>
  <c r="N144" i="4"/>
  <c r="G143" i="4"/>
  <c r="AE143" i="4" s="1"/>
  <c r="O143" i="4"/>
  <c r="K143" i="4"/>
  <c r="S143" i="4" s="1"/>
  <c r="R143" i="4"/>
  <c r="Q143" i="4"/>
  <c r="N143" i="4"/>
  <c r="G142" i="4"/>
  <c r="AE142" i="4" s="1"/>
  <c r="O142" i="4"/>
  <c r="K142" i="4"/>
  <c r="S142" i="4" s="1"/>
  <c r="R142" i="4"/>
  <c r="Q142" i="4"/>
  <c r="N142" i="4"/>
  <c r="G141" i="4"/>
  <c r="AE141" i="4" s="1"/>
  <c r="O141" i="4"/>
  <c r="K141" i="4"/>
  <c r="S141" i="4" s="1"/>
  <c r="R141" i="4"/>
  <c r="Q141" i="4"/>
  <c r="N141" i="4"/>
  <c r="G140" i="4"/>
  <c r="AE140" i="4" s="1"/>
  <c r="O140" i="4"/>
  <c r="K140" i="4"/>
  <c r="S140" i="4" s="1"/>
  <c r="R140" i="4"/>
  <c r="Q140" i="4"/>
  <c r="N140" i="4"/>
  <c r="G139" i="4"/>
  <c r="AE139" i="4" s="1"/>
  <c r="O139" i="4"/>
  <c r="K139" i="4"/>
  <c r="S139" i="4" s="1"/>
  <c r="R139" i="4"/>
  <c r="Q139" i="4"/>
  <c r="N139" i="4"/>
  <c r="G138" i="4"/>
  <c r="AE138" i="4" s="1"/>
  <c r="O138" i="4"/>
  <c r="K138" i="4"/>
  <c r="S138" i="4" s="1"/>
  <c r="R138" i="4"/>
  <c r="Q138" i="4"/>
  <c r="N138" i="4"/>
  <c r="G137" i="4"/>
  <c r="AE137" i="4" s="1"/>
  <c r="O137" i="4"/>
  <c r="K137" i="4"/>
  <c r="S137" i="4" s="1"/>
  <c r="R137" i="4"/>
  <c r="Q137" i="4"/>
  <c r="N137" i="4"/>
  <c r="G136" i="4"/>
  <c r="AE136" i="4" s="1"/>
  <c r="O136" i="4"/>
  <c r="K136" i="4"/>
  <c r="S136" i="4" s="1"/>
  <c r="R136" i="4"/>
  <c r="Q136" i="4"/>
  <c r="N136" i="4"/>
  <c r="G135" i="4"/>
  <c r="AE135" i="4" s="1"/>
  <c r="O135" i="4"/>
  <c r="K135" i="4"/>
  <c r="S135" i="4" s="1"/>
  <c r="R135" i="4"/>
  <c r="Q135" i="4"/>
  <c r="N135" i="4"/>
  <c r="G134" i="4"/>
  <c r="AE134" i="4" s="1"/>
  <c r="O134" i="4"/>
  <c r="K134" i="4"/>
  <c r="S134" i="4" s="1"/>
  <c r="R134" i="4"/>
  <c r="Q134" i="4"/>
  <c r="N134" i="4"/>
  <c r="G133" i="4"/>
  <c r="AE133" i="4" s="1"/>
  <c r="O133" i="4"/>
  <c r="K133" i="4"/>
  <c r="S133" i="4" s="1"/>
  <c r="R133" i="4"/>
  <c r="Q133" i="4"/>
  <c r="N133" i="4"/>
  <c r="G132" i="4"/>
  <c r="AE132" i="4" s="1"/>
  <c r="O132" i="4"/>
  <c r="K132" i="4"/>
  <c r="S132" i="4" s="1"/>
  <c r="R132" i="4"/>
  <c r="Q132" i="4"/>
  <c r="N132" i="4"/>
  <c r="G131" i="4"/>
  <c r="AE131" i="4" s="1"/>
  <c r="O131" i="4"/>
  <c r="K131" i="4"/>
  <c r="S131" i="4" s="1"/>
  <c r="R131" i="4"/>
  <c r="Q131" i="4"/>
  <c r="N131" i="4"/>
  <c r="G130" i="4"/>
  <c r="AE130" i="4" s="1"/>
  <c r="O130" i="4"/>
  <c r="K130" i="4"/>
  <c r="S130" i="4" s="1"/>
  <c r="R130" i="4"/>
  <c r="Q130" i="4"/>
  <c r="N130" i="4"/>
  <c r="G129" i="4"/>
  <c r="AE129" i="4" s="1"/>
  <c r="O129" i="4"/>
  <c r="K129" i="4"/>
  <c r="S129" i="4" s="1"/>
  <c r="R129" i="4"/>
  <c r="Q129" i="4"/>
  <c r="N129" i="4"/>
  <c r="G128" i="4"/>
  <c r="AE128" i="4" s="1"/>
  <c r="O128" i="4"/>
  <c r="K128" i="4"/>
  <c r="S128" i="4" s="1"/>
  <c r="R128" i="4"/>
  <c r="Q128" i="4"/>
  <c r="N128" i="4"/>
  <c r="G127" i="4"/>
  <c r="AE127" i="4" s="1"/>
  <c r="O127" i="4"/>
  <c r="K127" i="4"/>
  <c r="S127" i="4" s="1"/>
  <c r="R127" i="4"/>
  <c r="Q127" i="4"/>
  <c r="N127" i="4"/>
  <c r="G126" i="4"/>
  <c r="AE126" i="4" s="1"/>
  <c r="O126" i="4"/>
  <c r="K126" i="4"/>
  <c r="S126" i="4" s="1"/>
  <c r="R126" i="4"/>
  <c r="Q126" i="4"/>
  <c r="N126" i="4"/>
  <c r="G125" i="4"/>
  <c r="AE125" i="4" s="1"/>
  <c r="O125" i="4"/>
  <c r="K125" i="4"/>
  <c r="S125" i="4" s="1"/>
  <c r="R125" i="4"/>
  <c r="Q125" i="4"/>
  <c r="N125" i="4"/>
  <c r="G124" i="4"/>
  <c r="AE124" i="4" s="1"/>
  <c r="O124" i="4"/>
  <c r="K124" i="4"/>
  <c r="S124" i="4" s="1"/>
  <c r="R124" i="4"/>
  <c r="Q124" i="4"/>
  <c r="N124" i="4"/>
  <c r="G123" i="4"/>
  <c r="AE123" i="4" s="1"/>
  <c r="O123" i="4"/>
  <c r="K123" i="4"/>
  <c r="S123" i="4" s="1"/>
  <c r="R123" i="4"/>
  <c r="Q123" i="4"/>
  <c r="N123" i="4"/>
  <c r="G122" i="4"/>
  <c r="AE122" i="4" s="1"/>
  <c r="O122" i="4"/>
  <c r="K122" i="4"/>
  <c r="S122" i="4" s="1"/>
  <c r="R122" i="4"/>
  <c r="Q122" i="4"/>
  <c r="N122" i="4"/>
  <c r="G121" i="4"/>
  <c r="AE121" i="4" s="1"/>
  <c r="O121" i="4"/>
  <c r="K121" i="4"/>
  <c r="S121" i="4" s="1"/>
  <c r="R121" i="4"/>
  <c r="Q121" i="4"/>
  <c r="N121" i="4"/>
  <c r="G120" i="4"/>
  <c r="AE120" i="4" s="1"/>
  <c r="O120" i="4"/>
  <c r="K120" i="4"/>
  <c r="S120" i="4" s="1"/>
  <c r="R120" i="4"/>
  <c r="Q120" i="4"/>
  <c r="N120" i="4"/>
  <c r="G119" i="4"/>
  <c r="O119" i="4"/>
  <c r="K119" i="4"/>
  <c r="S119" i="4" s="1"/>
  <c r="R119" i="4"/>
  <c r="Q119" i="4"/>
  <c r="N119" i="4"/>
  <c r="G118" i="4"/>
  <c r="AE118" i="4" s="1"/>
  <c r="O118" i="4"/>
  <c r="K118" i="4"/>
  <c r="S118" i="4" s="1"/>
  <c r="R118" i="4"/>
  <c r="Q118" i="4"/>
  <c r="N118" i="4"/>
  <c r="G117" i="4"/>
  <c r="AE117" i="4" s="1"/>
  <c r="O117" i="4"/>
  <c r="K117" i="4"/>
  <c r="S117" i="4" s="1"/>
  <c r="R117" i="4"/>
  <c r="Q117" i="4"/>
  <c r="N117" i="4"/>
  <c r="G116" i="4"/>
  <c r="AE116" i="4" s="1"/>
  <c r="O116" i="4"/>
  <c r="K116" i="4"/>
  <c r="S116" i="4" s="1"/>
  <c r="R116" i="4"/>
  <c r="Q116" i="4"/>
  <c r="N116" i="4"/>
  <c r="G115" i="4"/>
  <c r="AE115" i="4" s="1"/>
  <c r="O115" i="4"/>
  <c r="K115" i="4"/>
  <c r="S115" i="4" s="1"/>
  <c r="R115" i="4"/>
  <c r="Q115" i="4"/>
  <c r="N115" i="4"/>
  <c r="G114" i="4"/>
  <c r="AE114" i="4" s="1"/>
  <c r="O114" i="4"/>
  <c r="K114" i="4"/>
  <c r="S114" i="4" s="1"/>
  <c r="R114" i="4"/>
  <c r="Q114" i="4"/>
  <c r="N114" i="4"/>
  <c r="G113" i="4"/>
  <c r="AE113" i="4" s="1"/>
  <c r="O113" i="4"/>
  <c r="K113" i="4"/>
  <c r="S113" i="4" s="1"/>
  <c r="R113" i="4"/>
  <c r="Q113" i="4"/>
  <c r="N113" i="4"/>
  <c r="G112" i="4"/>
  <c r="AE112" i="4" s="1"/>
  <c r="O112" i="4"/>
  <c r="K112" i="4"/>
  <c r="S112" i="4" s="1"/>
  <c r="R112" i="4"/>
  <c r="Q112" i="4"/>
  <c r="N112" i="4"/>
  <c r="G111" i="4"/>
  <c r="AE111" i="4" s="1"/>
  <c r="O111" i="4"/>
  <c r="K111" i="4"/>
  <c r="S111" i="4" s="1"/>
  <c r="R111" i="4"/>
  <c r="Q111" i="4"/>
  <c r="N111" i="4"/>
  <c r="G110" i="4"/>
  <c r="AE110" i="4" s="1"/>
  <c r="O110" i="4"/>
  <c r="K110" i="4"/>
  <c r="S110" i="4" s="1"/>
  <c r="R110" i="4"/>
  <c r="Q110" i="4"/>
  <c r="N110" i="4"/>
  <c r="G109" i="4"/>
  <c r="AE109" i="4" s="1"/>
  <c r="O109" i="4"/>
  <c r="K109" i="4"/>
  <c r="S109" i="4" s="1"/>
  <c r="R109" i="4"/>
  <c r="Q109" i="4"/>
  <c r="N109" i="4"/>
  <c r="G108" i="4"/>
  <c r="AE108" i="4" s="1"/>
  <c r="O108" i="4"/>
  <c r="K108" i="4"/>
  <c r="S108" i="4" s="1"/>
  <c r="R108" i="4"/>
  <c r="Q108" i="4"/>
  <c r="N108" i="4"/>
  <c r="G107" i="4"/>
  <c r="AE107" i="4" s="1"/>
  <c r="AP107" i="4"/>
  <c r="O107" i="4"/>
  <c r="K107" i="4"/>
  <c r="S107" i="4" s="1"/>
  <c r="R107" i="4"/>
  <c r="Q107" i="4"/>
  <c r="N107" i="4"/>
  <c r="G106" i="4"/>
  <c r="AE106" i="4" s="1"/>
  <c r="O106" i="4"/>
  <c r="K106" i="4"/>
  <c r="S106" i="4" s="1"/>
  <c r="R106" i="4"/>
  <c r="Q106" i="4"/>
  <c r="N106" i="4"/>
  <c r="G105" i="4"/>
  <c r="AE105" i="4" s="1"/>
  <c r="O105" i="4"/>
  <c r="K105" i="4"/>
  <c r="S105" i="4" s="1"/>
  <c r="R105" i="4"/>
  <c r="Q105" i="4"/>
  <c r="N105" i="4"/>
  <c r="G104" i="4"/>
  <c r="AE104" i="4" s="1"/>
  <c r="O104" i="4"/>
  <c r="K104" i="4"/>
  <c r="S104" i="4" s="1"/>
  <c r="R104" i="4"/>
  <c r="Q104" i="4"/>
  <c r="N104" i="4"/>
  <c r="G103" i="4"/>
  <c r="AE103" i="4" s="1"/>
  <c r="O103" i="4"/>
  <c r="K103" i="4"/>
  <c r="S103" i="4" s="1"/>
  <c r="R103" i="4"/>
  <c r="Q103" i="4"/>
  <c r="N103" i="4"/>
  <c r="G102" i="4"/>
  <c r="AE102" i="4" s="1"/>
  <c r="O102" i="4"/>
  <c r="K102" i="4"/>
  <c r="S102" i="4" s="1"/>
  <c r="R102" i="4"/>
  <c r="Q102" i="4"/>
  <c r="N102" i="4"/>
  <c r="G101" i="4"/>
  <c r="AE101" i="4" s="1"/>
  <c r="O101" i="4"/>
  <c r="K101" i="4"/>
  <c r="S101" i="4" s="1"/>
  <c r="R101" i="4"/>
  <c r="Q101" i="4"/>
  <c r="N101" i="4"/>
  <c r="G100" i="4"/>
  <c r="AE100" i="4" s="1"/>
  <c r="O100" i="4"/>
  <c r="K100" i="4"/>
  <c r="S100" i="4" s="1"/>
  <c r="R100" i="4"/>
  <c r="Q100" i="4"/>
  <c r="N100" i="4"/>
  <c r="G99" i="4"/>
  <c r="AE99" i="4" s="1"/>
  <c r="O99" i="4"/>
  <c r="K99" i="4"/>
  <c r="S99" i="4" s="1"/>
  <c r="R99" i="4"/>
  <c r="Q99" i="4"/>
  <c r="N99" i="4"/>
  <c r="G98" i="4"/>
  <c r="AE98" i="4" s="1"/>
  <c r="O98" i="4"/>
  <c r="K98" i="4"/>
  <c r="S98" i="4" s="1"/>
  <c r="R98" i="4"/>
  <c r="Q98" i="4"/>
  <c r="N98" i="4"/>
  <c r="G97" i="4"/>
  <c r="AE97" i="4" s="1"/>
  <c r="O97" i="4"/>
  <c r="K97" i="4"/>
  <c r="S97" i="4" s="1"/>
  <c r="R97" i="4"/>
  <c r="Q97" i="4"/>
  <c r="N97" i="4"/>
  <c r="G96" i="4"/>
  <c r="AE96" i="4" s="1"/>
  <c r="O96" i="4"/>
  <c r="K96" i="4"/>
  <c r="S96" i="4" s="1"/>
  <c r="R96" i="4"/>
  <c r="Q96" i="4"/>
  <c r="N96" i="4"/>
  <c r="G95" i="4"/>
  <c r="AE95" i="4" s="1"/>
  <c r="O95" i="4"/>
  <c r="K95" i="4"/>
  <c r="S95" i="4" s="1"/>
  <c r="R95" i="4"/>
  <c r="Q95" i="4"/>
  <c r="N95" i="4"/>
  <c r="G94" i="4"/>
  <c r="AE94" i="4" s="1"/>
  <c r="O94" i="4"/>
  <c r="K94" i="4"/>
  <c r="S94" i="4" s="1"/>
  <c r="R94" i="4"/>
  <c r="Q94" i="4"/>
  <c r="N94" i="4"/>
  <c r="G93" i="4"/>
  <c r="AE93" i="4" s="1"/>
  <c r="O93" i="4"/>
  <c r="K93" i="4"/>
  <c r="S93" i="4" s="1"/>
  <c r="R93" i="4"/>
  <c r="Q93" i="4"/>
  <c r="N93" i="4"/>
  <c r="G92" i="4"/>
  <c r="AE92" i="4" s="1"/>
  <c r="O92" i="4"/>
  <c r="K92" i="4"/>
  <c r="S92" i="4" s="1"/>
  <c r="R92" i="4"/>
  <c r="Q92" i="4"/>
  <c r="N92" i="4"/>
  <c r="G91" i="4"/>
  <c r="AE91" i="4" s="1"/>
  <c r="O91" i="4"/>
  <c r="K91" i="4"/>
  <c r="S91" i="4" s="1"/>
  <c r="R91" i="4"/>
  <c r="Q91" i="4"/>
  <c r="N91" i="4"/>
  <c r="G90" i="4"/>
  <c r="AE90" i="4" s="1"/>
  <c r="O90" i="4"/>
  <c r="K90" i="4"/>
  <c r="S90" i="4"/>
  <c r="R90" i="4"/>
  <c r="Q90" i="4"/>
  <c r="N90" i="4"/>
  <c r="G89" i="4"/>
  <c r="AE89" i="4" s="1"/>
  <c r="O89" i="4"/>
  <c r="K89" i="4"/>
  <c r="S89" i="4" s="1"/>
  <c r="R89" i="4"/>
  <c r="Q89" i="4"/>
  <c r="N89" i="4"/>
  <c r="G88" i="4"/>
  <c r="AE88" i="4" s="1"/>
  <c r="O88" i="4"/>
  <c r="K88" i="4"/>
  <c r="S88" i="4" s="1"/>
  <c r="R88" i="4"/>
  <c r="Q88" i="4"/>
  <c r="N88" i="4"/>
  <c r="G87" i="4"/>
  <c r="AE87" i="4" s="1"/>
  <c r="AG87" i="4"/>
  <c r="AI87" i="4" s="1"/>
  <c r="O87" i="4"/>
  <c r="K87" i="4"/>
  <c r="S87" i="4" s="1"/>
  <c r="R87" i="4"/>
  <c r="Q87" i="4"/>
  <c r="N87" i="4"/>
  <c r="G86" i="4"/>
  <c r="AE86" i="4" s="1"/>
  <c r="O86" i="4"/>
  <c r="K86" i="4"/>
  <c r="S86" i="4" s="1"/>
  <c r="R86" i="4"/>
  <c r="Q86" i="4"/>
  <c r="N86" i="4"/>
  <c r="G85" i="4"/>
  <c r="AE85" i="4" s="1"/>
  <c r="O85" i="4"/>
  <c r="K85" i="4"/>
  <c r="S85" i="4" s="1"/>
  <c r="R85" i="4"/>
  <c r="Q85" i="4"/>
  <c r="N85" i="4"/>
  <c r="G84" i="4"/>
  <c r="AE84" i="4" s="1"/>
  <c r="O84" i="4"/>
  <c r="K84" i="4"/>
  <c r="S84" i="4" s="1"/>
  <c r="R84" i="4"/>
  <c r="Q84" i="4"/>
  <c r="N84" i="4"/>
  <c r="G83" i="4"/>
  <c r="AE83" i="4" s="1"/>
  <c r="O83" i="4"/>
  <c r="K83" i="4"/>
  <c r="S83" i="4" s="1"/>
  <c r="R83" i="4"/>
  <c r="Q83" i="4"/>
  <c r="N83" i="4"/>
  <c r="G82" i="4"/>
  <c r="AE82" i="4" s="1"/>
  <c r="O82" i="4"/>
  <c r="K82" i="4"/>
  <c r="S82" i="4" s="1"/>
  <c r="R82" i="4"/>
  <c r="Q82" i="4"/>
  <c r="N82" i="4"/>
  <c r="G81" i="4"/>
  <c r="AE81" i="4" s="1"/>
  <c r="O81" i="4"/>
  <c r="K81" i="4"/>
  <c r="S81" i="4" s="1"/>
  <c r="R81" i="4"/>
  <c r="Q81" i="4"/>
  <c r="N81" i="4"/>
  <c r="G80" i="4"/>
  <c r="AE80" i="4" s="1"/>
  <c r="AQ80" i="4" s="1"/>
  <c r="O80" i="4"/>
  <c r="K80" i="4"/>
  <c r="S80" i="4" s="1"/>
  <c r="R80" i="4"/>
  <c r="Q80" i="4"/>
  <c r="N80" i="4"/>
  <c r="G79" i="4"/>
  <c r="AE79" i="4" s="1"/>
  <c r="O79" i="4"/>
  <c r="K79" i="4"/>
  <c r="S79" i="4" s="1"/>
  <c r="R79" i="4"/>
  <c r="Q79" i="4"/>
  <c r="N79" i="4"/>
  <c r="G78" i="4"/>
  <c r="AE78" i="4" s="1"/>
  <c r="O78" i="4"/>
  <c r="K78" i="4"/>
  <c r="S78" i="4" s="1"/>
  <c r="R78" i="4"/>
  <c r="Q78" i="4"/>
  <c r="N78" i="4"/>
  <c r="G77" i="4"/>
  <c r="AE77" i="4" s="1"/>
  <c r="O77" i="4"/>
  <c r="K77" i="4"/>
  <c r="S77" i="4" s="1"/>
  <c r="R77" i="4"/>
  <c r="Q77" i="4"/>
  <c r="N77" i="4"/>
  <c r="G76" i="4"/>
  <c r="AE76" i="4" s="1"/>
  <c r="O76" i="4"/>
  <c r="K76" i="4"/>
  <c r="S76" i="4" s="1"/>
  <c r="R76" i="4"/>
  <c r="Q76" i="4"/>
  <c r="N76" i="4"/>
  <c r="G75" i="4"/>
  <c r="AE75" i="4" s="1"/>
  <c r="O75" i="4"/>
  <c r="K75" i="4"/>
  <c r="S75" i="4" s="1"/>
  <c r="R75" i="4"/>
  <c r="Q75" i="4"/>
  <c r="N75" i="4"/>
  <c r="G74" i="4"/>
  <c r="AE74" i="4" s="1"/>
  <c r="O74" i="4"/>
  <c r="K74" i="4"/>
  <c r="S74" i="4" s="1"/>
  <c r="R74" i="4"/>
  <c r="Q74" i="4"/>
  <c r="N74" i="4"/>
  <c r="G73" i="4"/>
  <c r="AE73" i="4" s="1"/>
  <c r="AF73" i="4"/>
  <c r="O73" i="4"/>
  <c r="K73" i="4"/>
  <c r="S73" i="4" s="1"/>
  <c r="R73" i="4"/>
  <c r="Q73" i="4"/>
  <c r="N73" i="4"/>
  <c r="G72" i="4"/>
  <c r="AE72" i="4" s="1"/>
  <c r="O72" i="4"/>
  <c r="K72" i="4"/>
  <c r="S72" i="4" s="1"/>
  <c r="R72" i="4"/>
  <c r="Q72" i="4"/>
  <c r="N72" i="4"/>
  <c r="G71" i="4"/>
  <c r="AE71" i="4" s="1"/>
  <c r="O71" i="4"/>
  <c r="K71" i="4"/>
  <c r="S71" i="4" s="1"/>
  <c r="R71" i="4"/>
  <c r="Q71" i="4"/>
  <c r="N71" i="4"/>
  <c r="G70" i="4"/>
  <c r="AE70" i="4" s="1"/>
  <c r="O70" i="4"/>
  <c r="K70" i="4"/>
  <c r="S70" i="4" s="1"/>
  <c r="R70" i="4"/>
  <c r="Q70" i="4"/>
  <c r="N70" i="4"/>
  <c r="G69" i="4"/>
  <c r="AE69" i="4" s="1"/>
  <c r="AP69" i="4" s="1"/>
  <c r="O69" i="4"/>
  <c r="K69" i="4"/>
  <c r="S69" i="4" s="1"/>
  <c r="R69" i="4"/>
  <c r="Q69" i="4"/>
  <c r="N69" i="4"/>
  <c r="G68" i="4"/>
  <c r="AE68" i="4" s="1"/>
  <c r="O68" i="4"/>
  <c r="K68" i="4"/>
  <c r="S68" i="4" s="1"/>
  <c r="R68" i="4"/>
  <c r="Q68" i="4"/>
  <c r="N68" i="4"/>
  <c r="G67" i="4"/>
  <c r="AE67" i="4" s="1"/>
  <c r="O67" i="4"/>
  <c r="K67" i="4"/>
  <c r="S67" i="4" s="1"/>
  <c r="R67" i="4"/>
  <c r="Q67" i="4"/>
  <c r="N67" i="4"/>
  <c r="G66" i="4"/>
  <c r="AE66" i="4" s="1"/>
  <c r="O66" i="4"/>
  <c r="K66" i="4"/>
  <c r="S66" i="4" s="1"/>
  <c r="R66" i="4"/>
  <c r="Q66" i="4"/>
  <c r="N66" i="4"/>
  <c r="G65" i="4"/>
  <c r="AE65" i="4" s="1"/>
  <c r="O65" i="4"/>
  <c r="K65" i="4"/>
  <c r="S65" i="4" s="1"/>
  <c r="R65" i="4"/>
  <c r="Q65" i="4"/>
  <c r="N65" i="4"/>
  <c r="G64" i="4"/>
  <c r="AE64" i="4" s="1"/>
  <c r="O64" i="4"/>
  <c r="K64" i="4"/>
  <c r="S64" i="4" s="1"/>
  <c r="R64" i="4"/>
  <c r="Q64" i="4"/>
  <c r="N64" i="4"/>
  <c r="G63" i="4"/>
  <c r="AE63" i="4" s="1"/>
  <c r="O63" i="4"/>
  <c r="K63" i="4"/>
  <c r="S63" i="4" s="1"/>
  <c r="R63" i="4"/>
  <c r="Q63" i="4"/>
  <c r="N63" i="4"/>
  <c r="G62" i="4"/>
  <c r="AE62" i="4" s="1"/>
  <c r="O62" i="4"/>
  <c r="K62" i="4"/>
  <c r="S62" i="4" s="1"/>
  <c r="R62" i="4"/>
  <c r="Q62" i="4"/>
  <c r="N62" i="4"/>
  <c r="G61" i="4"/>
  <c r="AE61" i="4" s="1"/>
  <c r="O61" i="4"/>
  <c r="K61" i="4"/>
  <c r="S61" i="4" s="1"/>
  <c r="R61" i="4"/>
  <c r="Q61" i="4"/>
  <c r="N61" i="4"/>
  <c r="G60" i="4"/>
  <c r="O60" i="4"/>
  <c r="K60" i="4"/>
  <c r="S60" i="4" s="1"/>
  <c r="R60" i="4"/>
  <c r="Q60" i="4"/>
  <c r="N60" i="4"/>
  <c r="G59" i="4"/>
  <c r="AE59" i="4" s="1"/>
  <c r="O59" i="4"/>
  <c r="K59" i="4"/>
  <c r="S59" i="4" s="1"/>
  <c r="R59" i="4"/>
  <c r="Q59" i="4"/>
  <c r="N59" i="4"/>
  <c r="G58" i="4"/>
  <c r="AE58" i="4" s="1"/>
  <c r="O58" i="4"/>
  <c r="K58" i="4"/>
  <c r="S58" i="4" s="1"/>
  <c r="R58" i="4"/>
  <c r="Q58" i="4"/>
  <c r="N58" i="4"/>
  <c r="G57" i="4"/>
  <c r="AE57" i="4" s="1"/>
  <c r="O57" i="4"/>
  <c r="K57" i="4"/>
  <c r="S57" i="4" s="1"/>
  <c r="R57" i="4"/>
  <c r="Q57" i="4"/>
  <c r="N57" i="4"/>
  <c r="G56" i="4"/>
  <c r="O56" i="4"/>
  <c r="K56" i="4"/>
  <c r="S56" i="4" s="1"/>
  <c r="R56" i="4"/>
  <c r="Q56" i="4"/>
  <c r="N56" i="4"/>
  <c r="G55" i="4"/>
  <c r="AE55" i="4" s="1"/>
  <c r="O55" i="4"/>
  <c r="K55" i="4"/>
  <c r="S55" i="4" s="1"/>
  <c r="R55" i="4"/>
  <c r="Q55" i="4"/>
  <c r="N55" i="4"/>
  <c r="G54" i="4"/>
  <c r="AE54" i="4" s="1"/>
  <c r="O54" i="4"/>
  <c r="K54" i="4"/>
  <c r="S54" i="4" s="1"/>
  <c r="R54" i="4"/>
  <c r="Q54" i="4"/>
  <c r="N54" i="4"/>
  <c r="G53" i="4"/>
  <c r="O53" i="4"/>
  <c r="K53" i="4"/>
  <c r="S53" i="4" s="1"/>
  <c r="R53" i="4"/>
  <c r="Q53" i="4"/>
  <c r="N53" i="4"/>
  <c r="G52" i="4"/>
  <c r="AE52" i="4" s="1"/>
  <c r="O52" i="4"/>
  <c r="K52" i="4"/>
  <c r="S52" i="4" s="1"/>
  <c r="R52" i="4"/>
  <c r="Q52" i="4"/>
  <c r="N52" i="4"/>
  <c r="G51" i="4"/>
  <c r="AE51" i="4" s="1"/>
  <c r="O51" i="4"/>
  <c r="K51" i="4"/>
  <c r="S51" i="4" s="1"/>
  <c r="R51" i="4"/>
  <c r="Q51" i="4"/>
  <c r="N51" i="4"/>
  <c r="G50" i="4"/>
  <c r="O50" i="4"/>
  <c r="K50" i="4"/>
  <c r="S50" i="4" s="1"/>
  <c r="R50" i="4"/>
  <c r="Q50" i="4"/>
  <c r="N50" i="4"/>
  <c r="G49" i="4"/>
  <c r="AE49" i="4" s="1"/>
  <c r="O49" i="4"/>
  <c r="K49" i="4"/>
  <c r="S49" i="4" s="1"/>
  <c r="R49" i="4"/>
  <c r="Q49" i="4"/>
  <c r="N49" i="4"/>
  <c r="G48" i="4"/>
  <c r="AE48" i="4" s="1"/>
  <c r="AG48" i="4"/>
  <c r="AI48" i="4" s="1"/>
  <c r="O48" i="4"/>
  <c r="K48" i="4"/>
  <c r="S48" i="4"/>
  <c r="R48" i="4"/>
  <c r="Q48" i="4"/>
  <c r="N48" i="4"/>
  <c r="G47" i="4"/>
  <c r="AE47" i="4" s="1"/>
  <c r="O47" i="4"/>
  <c r="K47" i="4"/>
  <c r="S47" i="4" s="1"/>
  <c r="R47" i="4"/>
  <c r="Q47" i="4"/>
  <c r="N47" i="4"/>
  <c r="G46" i="4"/>
  <c r="O46" i="4"/>
  <c r="K46" i="4"/>
  <c r="S46" i="4" s="1"/>
  <c r="R46" i="4"/>
  <c r="Q46" i="4"/>
  <c r="N46" i="4"/>
  <c r="G45" i="4"/>
  <c r="AE45" i="4" s="1"/>
  <c r="O45" i="4"/>
  <c r="K45" i="4"/>
  <c r="S45" i="4" s="1"/>
  <c r="R45" i="4"/>
  <c r="Q45" i="4"/>
  <c r="N45" i="4"/>
  <c r="G44" i="4"/>
  <c r="AE44" i="4" s="1"/>
  <c r="O44" i="4"/>
  <c r="K44" i="4"/>
  <c r="S44" i="4" s="1"/>
  <c r="R44" i="4"/>
  <c r="Q44" i="4"/>
  <c r="N44" i="4"/>
  <c r="G43" i="4"/>
  <c r="AE43" i="4" s="1"/>
  <c r="O43" i="4"/>
  <c r="K43" i="4"/>
  <c r="S43" i="4" s="1"/>
  <c r="R43" i="4"/>
  <c r="Q43" i="4"/>
  <c r="N43" i="4"/>
  <c r="G42" i="4"/>
  <c r="AE42" i="4" s="1"/>
  <c r="O42" i="4"/>
  <c r="K42" i="4"/>
  <c r="S42" i="4" s="1"/>
  <c r="R42" i="4"/>
  <c r="Q42" i="4"/>
  <c r="N42" i="4"/>
  <c r="G41" i="4"/>
  <c r="AE41" i="4" s="1"/>
  <c r="O41" i="4"/>
  <c r="K41" i="4"/>
  <c r="S41" i="4" s="1"/>
  <c r="R41" i="4"/>
  <c r="Q41" i="4"/>
  <c r="N41" i="4"/>
  <c r="G40" i="4"/>
  <c r="AE40" i="4" s="1"/>
  <c r="O40" i="4"/>
  <c r="K40" i="4"/>
  <c r="S40" i="4" s="1"/>
  <c r="R40" i="4"/>
  <c r="Q40" i="4"/>
  <c r="N40" i="4"/>
  <c r="G39" i="4"/>
  <c r="AE39" i="4" s="1"/>
  <c r="O39" i="4"/>
  <c r="K39" i="4"/>
  <c r="S39" i="4" s="1"/>
  <c r="R39" i="4"/>
  <c r="Q39" i="4"/>
  <c r="N39" i="4"/>
  <c r="G38" i="4"/>
  <c r="AE38" i="4" s="1"/>
  <c r="O38" i="4"/>
  <c r="K38" i="4"/>
  <c r="S38" i="4" s="1"/>
  <c r="R38" i="4"/>
  <c r="Q38" i="4"/>
  <c r="N38" i="4"/>
  <c r="G37" i="4"/>
  <c r="AE37" i="4" s="1"/>
  <c r="O37" i="4"/>
  <c r="K37" i="4"/>
  <c r="S37" i="4"/>
  <c r="R37" i="4"/>
  <c r="Q37" i="4"/>
  <c r="N37" i="4"/>
  <c r="G36" i="4"/>
  <c r="AE36" i="4" s="1"/>
  <c r="O36" i="4"/>
  <c r="K36" i="4"/>
  <c r="S36" i="4" s="1"/>
  <c r="R36" i="4"/>
  <c r="Q36" i="4"/>
  <c r="N36" i="4"/>
  <c r="G35" i="4"/>
  <c r="AE35" i="4" s="1"/>
  <c r="O35" i="4"/>
  <c r="K35" i="4"/>
  <c r="S35" i="4" s="1"/>
  <c r="R35" i="4"/>
  <c r="Q35" i="4"/>
  <c r="N35" i="4"/>
  <c r="G34" i="4"/>
  <c r="AE34" i="4" s="1"/>
  <c r="O34" i="4"/>
  <c r="K34" i="4"/>
  <c r="S34" i="4" s="1"/>
  <c r="R34" i="4"/>
  <c r="Q34" i="4"/>
  <c r="N34" i="4"/>
  <c r="G33" i="4"/>
  <c r="AE33" i="4" s="1"/>
  <c r="O33" i="4"/>
  <c r="K33" i="4"/>
  <c r="S33" i="4" s="1"/>
  <c r="R33" i="4"/>
  <c r="Q33" i="4"/>
  <c r="N33" i="4"/>
  <c r="G32" i="4"/>
  <c r="AE32" i="4" s="1"/>
  <c r="O32" i="4"/>
  <c r="K32" i="4"/>
  <c r="S32" i="4" s="1"/>
  <c r="R32" i="4"/>
  <c r="Q32" i="4"/>
  <c r="N32" i="4"/>
  <c r="G31" i="4"/>
  <c r="AE31" i="4" s="1"/>
  <c r="O31" i="4"/>
  <c r="K31" i="4"/>
  <c r="S31" i="4" s="1"/>
  <c r="R31" i="4"/>
  <c r="Q31" i="4"/>
  <c r="N31" i="4"/>
  <c r="G30" i="4"/>
  <c r="AE30" i="4" s="1"/>
  <c r="O30" i="4"/>
  <c r="K30" i="4"/>
  <c r="S30" i="4" s="1"/>
  <c r="R30" i="4"/>
  <c r="Q30" i="4"/>
  <c r="N30" i="4"/>
  <c r="G29" i="4"/>
  <c r="AE29" i="4" s="1"/>
  <c r="O29" i="4"/>
  <c r="K29" i="4"/>
  <c r="S29" i="4" s="1"/>
  <c r="R29" i="4"/>
  <c r="Q29" i="4"/>
  <c r="N29" i="4"/>
  <c r="G28" i="4"/>
  <c r="AE28" i="4" s="1"/>
  <c r="O28" i="4"/>
  <c r="K28" i="4"/>
  <c r="S28" i="4" s="1"/>
  <c r="R28" i="4"/>
  <c r="Q28" i="4"/>
  <c r="N28" i="4"/>
  <c r="G27" i="4"/>
  <c r="AE27" i="4" s="1"/>
  <c r="O27" i="4"/>
  <c r="K27" i="4"/>
  <c r="S27" i="4" s="1"/>
  <c r="R27" i="4"/>
  <c r="Q27" i="4"/>
  <c r="N27" i="4"/>
  <c r="G26" i="4"/>
  <c r="AE26" i="4" s="1"/>
  <c r="O26" i="4"/>
  <c r="K26" i="4"/>
  <c r="S26" i="4" s="1"/>
  <c r="R26" i="4"/>
  <c r="Q26" i="4"/>
  <c r="N26" i="4"/>
  <c r="G25" i="4"/>
  <c r="AE25" i="4" s="1"/>
  <c r="O25" i="4"/>
  <c r="K25" i="4"/>
  <c r="S25" i="4" s="1"/>
  <c r="R25" i="4"/>
  <c r="Q25" i="4"/>
  <c r="N25" i="4"/>
  <c r="G24" i="4"/>
  <c r="AE24" i="4" s="1"/>
  <c r="O24" i="4"/>
  <c r="K24" i="4"/>
  <c r="S24" i="4" s="1"/>
  <c r="R24" i="4"/>
  <c r="Q24" i="4"/>
  <c r="N24" i="4"/>
  <c r="G23" i="4"/>
  <c r="AE23" i="4" s="1"/>
  <c r="O23" i="4"/>
  <c r="K23" i="4"/>
  <c r="S23" i="4" s="1"/>
  <c r="R23" i="4"/>
  <c r="Q23" i="4"/>
  <c r="N23" i="4"/>
  <c r="G22" i="4"/>
  <c r="AE22" i="4" s="1"/>
  <c r="O22" i="4"/>
  <c r="K22" i="4"/>
  <c r="S22" i="4" s="1"/>
  <c r="R22" i="4"/>
  <c r="Q22" i="4"/>
  <c r="N22" i="4"/>
  <c r="G21" i="4"/>
  <c r="A21" i="4" s="1"/>
  <c r="O21" i="4"/>
  <c r="K21" i="4"/>
  <c r="S21" i="4" s="1"/>
  <c r="R21" i="4"/>
  <c r="Q21" i="4"/>
  <c r="N21" i="4"/>
  <c r="G20" i="4"/>
  <c r="O20" i="4"/>
  <c r="K20" i="4"/>
  <c r="R20" i="4"/>
  <c r="Q20" i="4"/>
  <c r="N20" i="4"/>
  <c r="G19" i="4"/>
  <c r="AE19" i="4" s="1"/>
  <c r="O19" i="4"/>
  <c r="K19" i="4"/>
  <c r="S19" i="4" s="1"/>
  <c r="R19" i="4"/>
  <c r="Q19" i="4"/>
  <c r="N19" i="4"/>
  <c r="G18" i="4"/>
  <c r="AE18" i="4" s="1"/>
  <c r="O18" i="4"/>
  <c r="K18" i="4"/>
  <c r="S18" i="4" s="1"/>
  <c r="R18" i="4"/>
  <c r="Q18" i="4"/>
  <c r="N18" i="4"/>
  <c r="G17" i="4"/>
  <c r="AE17" i="4" s="1"/>
  <c r="O17" i="4"/>
  <c r="K17" i="4"/>
  <c r="S17" i="4" s="1"/>
  <c r="R17" i="4"/>
  <c r="Q17" i="4"/>
  <c r="N17" i="4"/>
  <c r="G12" i="4"/>
  <c r="AE12" i="4" s="1"/>
  <c r="K12" i="4"/>
  <c r="S12" i="4" s="1"/>
  <c r="G13" i="4"/>
  <c r="AE13" i="4" s="1"/>
  <c r="K13" i="4"/>
  <c r="S13" i="4" s="1"/>
  <c r="G14" i="4"/>
  <c r="AE14" i="4" s="1"/>
  <c r="K14" i="4"/>
  <c r="S14" i="4" s="1"/>
  <c r="G15" i="4"/>
  <c r="AE15" i="4" s="1"/>
  <c r="K15" i="4"/>
  <c r="S15" i="4" s="1"/>
  <c r="G16" i="4"/>
  <c r="AE16" i="4" s="1"/>
  <c r="K16" i="4"/>
  <c r="S16" i="4" s="1"/>
  <c r="O16" i="4"/>
  <c r="R16" i="4"/>
  <c r="Q16" i="4"/>
  <c r="N16" i="4"/>
  <c r="O15" i="4"/>
  <c r="R15" i="4"/>
  <c r="Q15" i="4"/>
  <c r="N15" i="4"/>
  <c r="O14" i="4"/>
  <c r="R14" i="4"/>
  <c r="Q14" i="4"/>
  <c r="N14" i="4"/>
  <c r="O13" i="4"/>
  <c r="R13" i="4"/>
  <c r="Q13" i="4"/>
  <c r="N13" i="4"/>
  <c r="O12" i="4"/>
  <c r="R12" i="4"/>
  <c r="Q12" i="4"/>
  <c r="N12" i="4"/>
  <c r="U21" i="4" l="1"/>
  <c r="X21" i="4"/>
  <c r="V21" i="4"/>
  <c r="AE20" i="4"/>
  <c r="AP20" i="4" s="1"/>
  <c r="B20" i="4"/>
  <c r="A20" i="4"/>
  <c r="AE21" i="4"/>
  <c r="B21" i="4"/>
  <c r="AG60" i="4"/>
  <c r="AI60" i="4" s="1"/>
  <c r="AR60" i="4" s="1"/>
  <c r="AE60" i="4"/>
  <c r="AG46" i="4"/>
  <c r="AI46" i="4" s="1"/>
  <c r="AE46" i="4"/>
  <c r="AJ46" i="4" s="1"/>
  <c r="AK46" i="4" s="1"/>
  <c r="AL46" i="4" s="1"/>
  <c r="AE53" i="4"/>
  <c r="AQ53" i="4" s="1"/>
  <c r="AG50" i="4"/>
  <c r="AI50" i="4" s="1"/>
  <c r="AE50" i="4"/>
  <c r="P184" i="4"/>
  <c r="AE184" i="4"/>
  <c r="AP184" i="4" s="1"/>
  <c r="AG119" i="4"/>
  <c r="AI119" i="4" s="1"/>
  <c r="AE119" i="4"/>
  <c r="AF189" i="4"/>
  <c r="AE189" i="4"/>
  <c r="AQ189" i="4" s="1"/>
  <c r="AG56" i="4"/>
  <c r="AI56" i="4" s="1"/>
  <c r="AE56" i="4"/>
  <c r="AQ56" i="4" s="1"/>
  <c r="AG14" i="4"/>
  <c r="AI14" i="4" s="1"/>
  <c r="AS14" i="4" s="1"/>
  <c r="AQ25" i="4"/>
  <c r="AF28" i="4"/>
  <c r="AQ127" i="4"/>
  <c r="P170" i="4"/>
  <c r="AG40" i="4"/>
  <c r="AI40" i="4" s="1"/>
  <c r="AR40" i="4" s="1"/>
  <c r="AP103" i="4"/>
  <c r="AQ155" i="4"/>
  <c r="P12" i="4"/>
  <c r="AG143" i="4"/>
  <c r="AI143" i="4" s="1"/>
  <c r="AR143" i="4" s="1"/>
  <c r="AP121" i="4"/>
  <c r="AG37" i="4"/>
  <c r="AI37" i="4" s="1"/>
  <c r="AR37" i="4" s="1"/>
  <c r="AG109" i="4"/>
  <c r="AI109" i="4" s="1"/>
  <c r="AR109" i="4" s="1"/>
  <c r="P152" i="4"/>
  <c r="AG19" i="4"/>
  <c r="AI19" i="4" s="1"/>
  <c r="AR19" i="4" s="1"/>
  <c r="AQ49" i="4"/>
  <c r="AF52" i="4"/>
  <c r="AG55" i="4"/>
  <c r="AI55" i="4" s="1"/>
  <c r="AS55" i="4" s="1"/>
  <c r="AF58" i="4"/>
  <c r="AG64" i="4"/>
  <c r="AI64" i="4" s="1"/>
  <c r="AR64" i="4" s="1"/>
  <c r="P76" i="4"/>
  <c r="AF85" i="4"/>
  <c r="P137" i="4"/>
  <c r="AF140" i="4"/>
  <c r="AF174" i="4"/>
  <c r="P23" i="4"/>
  <c r="P101" i="4"/>
  <c r="P150" i="4"/>
  <c r="AF95" i="4"/>
  <c r="P65" i="4"/>
  <c r="AP68" i="4"/>
  <c r="AG71" i="4"/>
  <c r="AI71" i="4" s="1"/>
  <c r="AR71" i="4" s="1"/>
  <c r="AP74" i="4"/>
  <c r="AG77" i="4"/>
  <c r="AI77" i="4" s="1"/>
  <c r="AS77" i="4" s="1"/>
  <c r="P86" i="4"/>
  <c r="AF92" i="4"/>
  <c r="AF138" i="4"/>
  <c r="AF141" i="4"/>
  <c r="AQ31" i="4"/>
  <c r="AG192" i="4"/>
  <c r="AI192" i="4" s="1"/>
  <c r="AR192" i="4" s="1"/>
  <c r="AG29" i="4"/>
  <c r="AI29" i="4" s="1"/>
  <c r="AS29" i="4" s="1"/>
  <c r="AG193" i="4"/>
  <c r="AI193" i="4" s="1"/>
  <c r="AR193" i="4" s="1"/>
  <c r="AQ21" i="4"/>
  <c r="AF123" i="4"/>
  <c r="AP39" i="4"/>
  <c r="AF108" i="4"/>
  <c r="P160" i="4"/>
  <c r="AG190" i="4"/>
  <c r="AI190" i="4" s="1"/>
  <c r="AR190" i="4" s="1"/>
  <c r="P16" i="4"/>
  <c r="AG18" i="4"/>
  <c r="AI18" i="4" s="1"/>
  <c r="AS18" i="4" s="1"/>
  <c r="AG148" i="4"/>
  <c r="AI148" i="4" s="1"/>
  <c r="AS148" i="4" s="1"/>
  <c r="AG154" i="4"/>
  <c r="AI154" i="4" s="1"/>
  <c r="AR154" i="4" s="1"/>
  <c r="AQ116" i="4"/>
  <c r="AG128" i="4"/>
  <c r="AI128" i="4" s="1"/>
  <c r="AR128" i="4" s="1"/>
  <c r="AG26" i="4"/>
  <c r="AI26" i="4" s="1"/>
  <c r="AF41" i="4"/>
  <c r="AG98" i="4"/>
  <c r="AI98" i="4" s="1"/>
  <c r="AS98" i="4" s="1"/>
  <c r="P83" i="4"/>
  <c r="AG178" i="4"/>
  <c r="AI178" i="4" s="1"/>
  <c r="AR178" i="4" s="1"/>
  <c r="AG196" i="4"/>
  <c r="AI196" i="4" s="1"/>
  <c r="AS196" i="4" s="1"/>
  <c r="AQ132" i="4"/>
  <c r="AG172" i="4"/>
  <c r="AI172" i="4" s="1"/>
  <c r="AS172" i="4" s="1"/>
  <c r="AG175" i="4"/>
  <c r="AI175" i="4" s="1"/>
  <c r="AR175" i="4" s="1"/>
  <c r="AF181" i="4"/>
  <c r="AG27" i="4"/>
  <c r="AI27" i="4" s="1"/>
  <c r="AR27" i="4" s="1"/>
  <c r="AG117" i="4"/>
  <c r="AI117" i="4" s="1"/>
  <c r="AS117" i="4" s="1"/>
  <c r="AP30" i="4"/>
  <c r="AF72" i="4"/>
  <c r="AG142" i="4"/>
  <c r="AI142" i="4" s="1"/>
  <c r="AR142" i="4" s="1"/>
  <c r="AQ60" i="4"/>
  <c r="AW60" i="4" s="1"/>
  <c r="AX60" i="4" s="1"/>
  <c r="AY60" i="4" s="1"/>
  <c r="AG188" i="4"/>
  <c r="AI188" i="4" s="1"/>
  <c r="AR188" i="4" s="1"/>
  <c r="AG124" i="4"/>
  <c r="AI124" i="4" s="1"/>
  <c r="AR124" i="4" s="1"/>
  <c r="P61" i="4"/>
  <c r="AG79" i="4"/>
  <c r="AI79" i="4" s="1"/>
  <c r="AR79" i="4" s="1"/>
  <c r="AG177" i="4"/>
  <c r="AI177" i="4" s="1"/>
  <c r="AQ183" i="4"/>
  <c r="AG186" i="4"/>
  <c r="AI186" i="4" s="1"/>
  <c r="AR186" i="4" s="1"/>
  <c r="P113" i="4"/>
  <c r="AF119" i="4"/>
  <c r="AG38" i="4"/>
  <c r="AI38" i="4" s="1"/>
  <c r="AR38" i="4" s="1"/>
  <c r="P110" i="4"/>
  <c r="AF159" i="4"/>
  <c r="P107" i="4"/>
  <c r="AP17" i="4"/>
  <c r="P80" i="4"/>
  <c r="AF129" i="4"/>
  <c r="AG24" i="4"/>
  <c r="AI24" i="4" s="1"/>
  <c r="AR24" i="4" s="1"/>
  <c r="AF45" i="4"/>
  <c r="AG114" i="4"/>
  <c r="AI114" i="4" s="1"/>
  <c r="AR114" i="4" s="1"/>
  <c r="AG126" i="4"/>
  <c r="AI126" i="4" s="1"/>
  <c r="AS126" i="4" s="1"/>
  <c r="AG33" i="4"/>
  <c r="AI33" i="4" s="1"/>
  <c r="AS33" i="4" s="1"/>
  <c r="AG66" i="4"/>
  <c r="AI66" i="4" s="1"/>
  <c r="AR66" i="4" s="1"/>
  <c r="AF15" i="4"/>
  <c r="AG54" i="4"/>
  <c r="AI54" i="4" s="1"/>
  <c r="AR54" i="4" s="1"/>
  <c r="P63" i="4"/>
  <c r="AF75" i="4"/>
  <c r="AG81" i="4"/>
  <c r="AI81" i="4" s="1"/>
  <c r="AR81" i="4" s="1"/>
  <c r="P179" i="4"/>
  <c r="AG182" i="4"/>
  <c r="AI182" i="4" s="1"/>
  <c r="AR182" i="4" s="1"/>
  <c r="AQ185" i="4"/>
  <c r="AG200" i="4"/>
  <c r="AI200" i="4" s="1"/>
  <c r="AR200" i="4" s="1"/>
  <c r="S20" i="4"/>
  <c r="S11" i="4" s="1"/>
  <c r="K11" i="4" s="1"/>
  <c r="AF20" i="4"/>
  <c r="AQ45" i="4"/>
  <c r="P20" i="4"/>
  <c r="AF60" i="4"/>
  <c r="P41" i="4"/>
  <c r="P60" i="4"/>
  <c r="AF98" i="4"/>
  <c r="AG47" i="4"/>
  <c r="AI47" i="4" s="1"/>
  <c r="AS47" i="4" s="1"/>
  <c r="AG137" i="4"/>
  <c r="AI137" i="4" s="1"/>
  <c r="AR137" i="4" s="1"/>
  <c r="AG106" i="4"/>
  <c r="AI106" i="4" s="1"/>
  <c r="AR106" i="4" s="1"/>
  <c r="P109" i="4"/>
  <c r="P98" i="4"/>
  <c r="AF76" i="4"/>
  <c r="AP83" i="4"/>
  <c r="AG138" i="4"/>
  <c r="AI138" i="4" s="1"/>
  <c r="AR138" i="4" s="1"/>
  <c r="AG158" i="4"/>
  <c r="AI158" i="4" s="1"/>
  <c r="AS158" i="4" s="1"/>
  <c r="AP98" i="4"/>
  <c r="AG169" i="4"/>
  <c r="AI169" i="4" s="1"/>
  <c r="AJ169" i="4" s="1"/>
  <c r="AK169" i="4" s="1"/>
  <c r="AL169" i="4" s="1"/>
  <c r="P172" i="4"/>
  <c r="P71" i="4"/>
  <c r="AF87" i="4"/>
  <c r="P87" i="4"/>
  <c r="P155" i="4"/>
  <c r="AP87" i="4"/>
  <c r="AF107" i="4"/>
  <c r="AQ112" i="4"/>
  <c r="P27" i="4"/>
  <c r="AQ38" i="4"/>
  <c r="AF61" i="4"/>
  <c r="AG112" i="4"/>
  <c r="AI112" i="4" s="1"/>
  <c r="AG116" i="4"/>
  <c r="AI116" i="4" s="1"/>
  <c r="AM116" i="4" s="1"/>
  <c r="AN116" i="4" s="1"/>
  <c r="AO116" i="4" s="1"/>
  <c r="P102" i="4"/>
  <c r="AG132" i="4"/>
  <c r="AI132" i="4" s="1"/>
  <c r="AP186" i="4"/>
  <c r="AF77" i="4"/>
  <c r="AF79" i="4"/>
  <c r="AF27" i="4"/>
  <c r="AP27" i="4"/>
  <c r="AP79" i="4"/>
  <c r="AF102" i="4"/>
  <c r="AP111" i="4"/>
  <c r="P138" i="4"/>
  <c r="AF90" i="4"/>
  <c r="AF23" i="4"/>
  <c r="AG23" i="4"/>
  <c r="AI23" i="4" s="1"/>
  <c r="AS23" i="4" s="1"/>
  <c r="AG90" i="4"/>
  <c r="AI90" i="4" s="1"/>
  <c r="AS90" i="4" s="1"/>
  <c r="AG129" i="4"/>
  <c r="AI129" i="4" s="1"/>
  <c r="AR129" i="4" s="1"/>
  <c r="AG150" i="4"/>
  <c r="AI150" i="4" s="1"/>
  <c r="AS150" i="4" s="1"/>
  <c r="P112" i="4"/>
  <c r="P116" i="4"/>
  <c r="AG30" i="4"/>
  <c r="AI30" i="4" s="1"/>
  <c r="AS30" i="4" s="1"/>
  <c r="AG74" i="4"/>
  <c r="AI74" i="4" s="1"/>
  <c r="P132" i="4"/>
  <c r="AG28" i="4"/>
  <c r="AI28" i="4" s="1"/>
  <c r="AR28" i="4" s="1"/>
  <c r="P45" i="4"/>
  <c r="P89" i="4"/>
  <c r="AG183" i="4"/>
  <c r="AI183" i="4" s="1"/>
  <c r="AP190" i="4"/>
  <c r="P85" i="4"/>
  <c r="P75" i="4"/>
  <c r="P79" i="4"/>
  <c r="P186" i="4"/>
  <c r="AF84" i="4"/>
  <c r="AF106" i="4"/>
  <c r="AP110" i="4"/>
  <c r="AG146" i="4"/>
  <c r="AI146" i="4" s="1"/>
  <c r="AS146" i="4" s="1"/>
  <c r="AG174" i="4"/>
  <c r="AI174" i="4" s="1"/>
  <c r="AR174" i="4" s="1"/>
  <c r="AG110" i="4"/>
  <c r="AI110" i="4" s="1"/>
  <c r="AS110" i="4" s="1"/>
  <c r="AG185" i="4"/>
  <c r="AI185" i="4" s="1"/>
  <c r="AS185" i="4" s="1"/>
  <c r="AQ102" i="4"/>
  <c r="AQ47" i="4"/>
  <c r="AG102" i="4"/>
  <c r="AI102" i="4" s="1"/>
  <c r="AS102" i="4" s="1"/>
  <c r="AG199" i="4"/>
  <c r="AI199" i="4" s="1"/>
  <c r="AR199" i="4" s="1"/>
  <c r="P38" i="4"/>
  <c r="P74" i="4"/>
  <c r="P28" i="4"/>
  <c r="AQ87" i="4"/>
  <c r="AG101" i="4"/>
  <c r="AI101" i="4" s="1"/>
  <c r="AS101" i="4" s="1"/>
  <c r="AQ107" i="4"/>
  <c r="AF116" i="4"/>
  <c r="AF180" i="4"/>
  <c r="AG32" i="4"/>
  <c r="AI32" i="4" s="1"/>
  <c r="AS32" i="4" s="1"/>
  <c r="AG36" i="4"/>
  <c r="AI36" i="4" s="1"/>
  <c r="AS36" i="4" s="1"/>
  <c r="AQ50" i="4"/>
  <c r="P119" i="4"/>
  <c r="AF127" i="4"/>
  <c r="AF137" i="4"/>
  <c r="P158" i="4"/>
  <c r="P180" i="4"/>
  <c r="P127" i="4"/>
  <c r="P106" i="4"/>
  <c r="AG34" i="4"/>
  <c r="AI34" i="4" s="1"/>
  <c r="AS34" i="4" s="1"/>
  <c r="AG127" i="4"/>
  <c r="AI127" i="4" s="1"/>
  <c r="AM127" i="4" s="1"/>
  <c r="AN127" i="4" s="1"/>
  <c r="AO127" i="4" s="1"/>
  <c r="AF158" i="4"/>
  <c r="AG180" i="4"/>
  <c r="AI180" i="4" s="1"/>
  <c r="AR180" i="4" s="1"/>
  <c r="AG72" i="4"/>
  <c r="AI72" i="4" s="1"/>
  <c r="AS72" i="4" s="1"/>
  <c r="P94" i="4"/>
  <c r="AG94" i="4"/>
  <c r="AI94" i="4" s="1"/>
  <c r="AS94" i="4" s="1"/>
  <c r="AF94" i="4"/>
  <c r="P130" i="4"/>
  <c r="AQ181" i="4"/>
  <c r="AG181" i="4"/>
  <c r="AI181" i="4" s="1"/>
  <c r="AS181" i="4" s="1"/>
  <c r="AG198" i="4"/>
  <c r="AI198" i="4" s="1"/>
  <c r="AR198" i="4" s="1"/>
  <c r="P39" i="4"/>
  <c r="AF39" i="4"/>
  <c r="AF149" i="4"/>
  <c r="AF183" i="4"/>
  <c r="P183" i="4"/>
  <c r="AQ121" i="4"/>
  <c r="AF173" i="4"/>
  <c r="AG173" i="4"/>
  <c r="AI173" i="4" s="1"/>
  <c r="AS173" i="4" s="1"/>
  <c r="P173" i="4"/>
  <c r="AF199" i="4"/>
  <c r="P199" i="4"/>
  <c r="AF68" i="4"/>
  <c r="P68" i="4"/>
  <c r="AF46" i="4"/>
  <c r="AG73" i="4"/>
  <c r="AI73" i="4" s="1"/>
  <c r="AS73" i="4" s="1"/>
  <c r="P73" i="4"/>
  <c r="AG113" i="4"/>
  <c r="AI113" i="4" s="1"/>
  <c r="AS113" i="4" s="1"/>
  <c r="AG176" i="4"/>
  <c r="AI176" i="4" s="1"/>
  <c r="AR176" i="4" s="1"/>
  <c r="AF176" i="4"/>
  <c r="P176" i="4"/>
  <c r="AG195" i="4"/>
  <c r="AI195" i="4" s="1"/>
  <c r="P195" i="4"/>
  <c r="AG78" i="4"/>
  <c r="AI78" i="4" s="1"/>
  <c r="AR78" i="4" s="1"/>
  <c r="P92" i="4"/>
  <c r="AG125" i="4"/>
  <c r="AI125" i="4" s="1"/>
  <c r="AS125" i="4" s="1"/>
  <c r="AG62" i="4"/>
  <c r="AI62" i="4" s="1"/>
  <c r="AR62" i="4" s="1"/>
  <c r="P62" i="4"/>
  <c r="AG162" i="4"/>
  <c r="AI162" i="4" s="1"/>
  <c r="AR162" i="4" s="1"/>
  <c r="AP162" i="4"/>
  <c r="AF110" i="4"/>
  <c r="AG165" i="4"/>
  <c r="AI165" i="4" s="1"/>
  <c r="AQ165" i="4"/>
  <c r="P165" i="4"/>
  <c r="AF57" i="4"/>
  <c r="AG105" i="4"/>
  <c r="AI105" i="4" s="1"/>
  <c r="AS105" i="4" s="1"/>
  <c r="P105" i="4"/>
  <c r="AF193" i="4"/>
  <c r="P198" i="4"/>
  <c r="AG53" i="4"/>
  <c r="AI53" i="4" s="1"/>
  <c r="AJ53" i="4" s="1"/>
  <c r="AK53" i="4" s="1"/>
  <c r="AL53" i="4" s="1"/>
  <c r="AF43" i="4"/>
  <c r="P189" i="4"/>
  <c r="AQ191" i="4"/>
  <c r="AG191" i="4"/>
  <c r="AI191" i="4" s="1"/>
  <c r="AS191" i="4" s="1"/>
  <c r="AF191" i="4"/>
  <c r="P191" i="4"/>
  <c r="P174" i="4"/>
  <c r="AP33" i="4"/>
  <c r="P147" i="4"/>
  <c r="P190" i="4"/>
  <c r="P123" i="4"/>
  <c r="P169" i="4"/>
  <c r="P48" i="4"/>
  <c r="AF112" i="4"/>
  <c r="AP137" i="4"/>
  <c r="AF190" i="4"/>
  <c r="P175" i="4"/>
  <c r="AF50" i="4"/>
  <c r="P56" i="4"/>
  <c r="P129" i="4"/>
  <c r="P19" i="4"/>
  <c r="AF19" i="4"/>
  <c r="AQ19" i="4"/>
  <c r="AQ17" i="4"/>
  <c r="AG17" i="4"/>
  <c r="AI17" i="4" s="1"/>
  <c r="AS17" i="4" s="1"/>
  <c r="AF17" i="4"/>
  <c r="AF16" i="4"/>
  <c r="AG15" i="4"/>
  <c r="AI15" i="4" s="1"/>
  <c r="AR15" i="4" s="1"/>
  <c r="AF13" i="4"/>
  <c r="AF14" i="4"/>
  <c r="AR46" i="4"/>
  <c r="AS50" i="4"/>
  <c r="P70" i="4"/>
  <c r="P54" i="4"/>
  <c r="P95" i="4"/>
  <c r="AQ95" i="4"/>
  <c r="AF120" i="4"/>
  <c r="AG120" i="4"/>
  <c r="AI120" i="4" s="1"/>
  <c r="P120" i="4"/>
  <c r="AF34" i="4"/>
  <c r="AQ39" i="4"/>
  <c r="P42" i="4"/>
  <c r="AP42" i="4"/>
  <c r="AF56" i="4"/>
  <c r="AF62" i="4"/>
  <c r="AG68" i="4"/>
  <c r="AI68" i="4" s="1"/>
  <c r="AQ71" i="4"/>
  <c r="AF71" i="4"/>
  <c r="AG85" i="4"/>
  <c r="AI85" i="4" s="1"/>
  <c r="AS85" i="4" s="1"/>
  <c r="P99" i="4"/>
  <c r="AF99" i="4"/>
  <c r="AP99" i="4"/>
  <c r="AQ145" i="4"/>
  <c r="AF145" i="4"/>
  <c r="P69" i="4"/>
  <c r="AF69" i="4"/>
  <c r="P134" i="4"/>
  <c r="AG16" i="4"/>
  <c r="AI16" i="4" s="1"/>
  <c r="AS16" i="4" s="1"/>
  <c r="AG20" i="4"/>
  <c r="AI20" i="4" s="1"/>
  <c r="AS20" i="4" s="1"/>
  <c r="AF25" i="4"/>
  <c r="P34" i="4"/>
  <c r="AF38" i="4"/>
  <c r="AG41" i="4"/>
  <c r="AI41" i="4" s="1"/>
  <c r="AS41" i="4" s="1"/>
  <c r="AG42" i="4"/>
  <c r="AI42" i="4" s="1"/>
  <c r="P43" i="4"/>
  <c r="AG49" i="4"/>
  <c r="AI49" i="4" s="1"/>
  <c r="P50" i="4"/>
  <c r="AF54" i="4"/>
  <c r="P72" i="4"/>
  <c r="AF24" i="4"/>
  <c r="AF30" i="4"/>
  <c r="AQ59" i="4"/>
  <c r="P64" i="4"/>
  <c r="AP163" i="4"/>
  <c r="AF163" i="4"/>
  <c r="AG25" i="4"/>
  <c r="AI25" i="4" s="1"/>
  <c r="AS25" i="4" s="1"/>
  <c r="AR50" i="4"/>
  <c r="AS60" i="4"/>
  <c r="AQ63" i="4"/>
  <c r="AG63" i="4"/>
  <c r="AI63" i="4" s="1"/>
  <c r="AR63" i="4" s="1"/>
  <c r="AG82" i="4"/>
  <c r="AI82" i="4" s="1"/>
  <c r="AR82" i="4" s="1"/>
  <c r="AF115" i="4"/>
  <c r="AG115" i="4"/>
  <c r="AI115" i="4" s="1"/>
  <c r="P115" i="4"/>
  <c r="AG136" i="4"/>
  <c r="AI136" i="4" s="1"/>
  <c r="AF136" i="4"/>
  <c r="P136" i="4"/>
  <c r="AQ175" i="4"/>
  <c r="AP175" i="4"/>
  <c r="P46" i="4"/>
  <c r="AF21" i="4"/>
  <c r="AP24" i="4"/>
  <c r="P30" i="4"/>
  <c r="AF42" i="4"/>
  <c r="AF64" i="4"/>
  <c r="AF70" i="4"/>
  <c r="AQ52" i="4"/>
  <c r="AG52" i="4"/>
  <c r="AI52" i="4" s="1"/>
  <c r="AR52" i="4" s="1"/>
  <c r="P52" i="4"/>
  <c r="P24" i="4"/>
  <c r="AG21" i="4"/>
  <c r="AI21" i="4" s="1"/>
  <c r="P37" i="4"/>
  <c r="AF40" i="4"/>
  <c r="AG51" i="4"/>
  <c r="AI51" i="4" s="1"/>
  <c r="AR51" i="4" s="1"/>
  <c r="AG70" i="4"/>
  <c r="AI70" i="4" s="1"/>
  <c r="AS70" i="4" s="1"/>
  <c r="AG75" i="4"/>
  <c r="AI75" i="4" s="1"/>
  <c r="AP75" i="4"/>
  <c r="AQ91" i="4"/>
  <c r="AF91" i="4"/>
  <c r="P111" i="4"/>
  <c r="AF111" i="4"/>
  <c r="AF80" i="4"/>
  <c r="AF81" i="4"/>
  <c r="AG83" i="4"/>
  <c r="AI83" i="4" s="1"/>
  <c r="AR83" i="4" s="1"/>
  <c r="AQ86" i="4"/>
  <c r="AG89" i="4"/>
  <c r="AI89" i="4" s="1"/>
  <c r="AS89" i="4" s="1"/>
  <c r="AF89" i="4"/>
  <c r="P90" i="4"/>
  <c r="P103" i="4"/>
  <c r="AF103" i="4"/>
  <c r="P124" i="4"/>
  <c r="AF135" i="4"/>
  <c r="AF187" i="4"/>
  <c r="P187" i="4"/>
  <c r="AG187" i="4"/>
  <c r="AI187" i="4" s="1"/>
  <c r="AR187" i="4" s="1"/>
  <c r="AP80" i="4"/>
  <c r="AG86" i="4"/>
  <c r="AI86" i="4" s="1"/>
  <c r="P139" i="4"/>
  <c r="AG139" i="4"/>
  <c r="AI139" i="4" s="1"/>
  <c r="AR139" i="4" s="1"/>
  <c r="AQ139" i="4"/>
  <c r="AG151" i="4"/>
  <c r="AI151" i="4" s="1"/>
  <c r="AR151" i="4" s="1"/>
  <c r="P151" i="4"/>
  <c r="AQ151" i="4"/>
  <c r="AG93" i="4"/>
  <c r="AI93" i="4" s="1"/>
  <c r="AS93" i="4" s="1"/>
  <c r="AQ93" i="4"/>
  <c r="AF124" i="4"/>
  <c r="AP166" i="4"/>
  <c r="AQ166" i="4"/>
  <c r="AF170" i="4"/>
  <c r="AG170" i="4"/>
  <c r="AI170" i="4" s="1"/>
  <c r="AF83" i="4"/>
  <c r="AF144" i="4"/>
  <c r="P144" i="4"/>
  <c r="AG144" i="4"/>
  <c r="AI144" i="4" s="1"/>
  <c r="AS144" i="4" s="1"/>
  <c r="AF166" i="4"/>
  <c r="AG166" i="4"/>
  <c r="AI166" i="4" s="1"/>
  <c r="AS166" i="4" s="1"/>
  <c r="P166" i="4"/>
  <c r="AF48" i="4"/>
  <c r="P121" i="4"/>
  <c r="AF121" i="4"/>
  <c r="AG121" i="4"/>
  <c r="AI121" i="4" s="1"/>
  <c r="AS121" i="4" s="1"/>
  <c r="AG133" i="4"/>
  <c r="AI133" i="4" s="1"/>
  <c r="P133" i="4"/>
  <c r="AF133" i="4"/>
  <c r="AG141" i="4"/>
  <c r="AI141" i="4" s="1"/>
  <c r="AP141" i="4"/>
  <c r="P141" i="4"/>
  <c r="AS188" i="4"/>
  <c r="AG140" i="4"/>
  <c r="AI140" i="4" s="1"/>
  <c r="P148" i="4"/>
  <c r="AF152" i="4"/>
  <c r="AG155" i="4"/>
  <c r="AI155" i="4" s="1"/>
  <c r="P162" i="4"/>
  <c r="AF162" i="4"/>
  <c r="AF184" i="4"/>
  <c r="AG184" i="4"/>
  <c r="AI184" i="4" s="1"/>
  <c r="AG194" i="4"/>
  <c r="AI194" i="4" s="1"/>
  <c r="AR194" i="4" s="1"/>
  <c r="AQ194" i="4"/>
  <c r="AF194" i="4"/>
  <c r="P117" i="4"/>
  <c r="AF117" i="4"/>
  <c r="AG123" i="4"/>
  <c r="AI123" i="4" s="1"/>
  <c r="AR123" i="4" s="1"/>
  <c r="P128" i="4"/>
  <c r="AP128" i="4"/>
  <c r="AG168" i="4"/>
  <c r="AI168" i="4" s="1"/>
  <c r="AS168" i="4" s="1"/>
  <c r="P194" i="4"/>
  <c r="AF113" i="4"/>
  <c r="AF125" i="4"/>
  <c r="P140" i="4"/>
  <c r="AG152" i="4"/>
  <c r="AI152" i="4" s="1"/>
  <c r="AR152" i="4" s="1"/>
  <c r="AF171" i="4"/>
  <c r="AF175" i="4"/>
  <c r="AF179" i="4"/>
  <c r="AG179" i="4"/>
  <c r="AI179" i="4" s="1"/>
  <c r="AR179" i="4" s="1"/>
  <c r="AF197" i="4"/>
  <c r="AG197" i="4"/>
  <c r="AI197" i="4" s="1"/>
  <c r="AS197" i="4" s="1"/>
  <c r="P197" i="4"/>
  <c r="P125" i="4"/>
  <c r="AF148" i="4"/>
  <c r="AP159" i="4"/>
  <c r="AF195" i="4"/>
  <c r="AS186" i="4"/>
  <c r="P178" i="4"/>
  <c r="AF185" i="4"/>
  <c r="AF186" i="4"/>
  <c r="AG189" i="4"/>
  <c r="AI189" i="4" s="1"/>
  <c r="AR189" i="4" s="1"/>
  <c r="P193" i="4"/>
  <c r="AS26" i="4"/>
  <c r="AR26" i="4"/>
  <c r="AF44" i="4"/>
  <c r="P44" i="4"/>
  <c r="AG44" i="4"/>
  <c r="AI44" i="4" s="1"/>
  <c r="P15" i="4"/>
  <c r="AF29" i="4"/>
  <c r="P29" i="4"/>
  <c r="AF12" i="4"/>
  <c r="P14" i="4"/>
  <c r="P35" i="4"/>
  <c r="AG35" i="4"/>
  <c r="AI35" i="4" s="1"/>
  <c r="AF35" i="4"/>
  <c r="AS40" i="4"/>
  <c r="AF32" i="4"/>
  <c r="P32" i="4"/>
  <c r="AG12" i="4"/>
  <c r="AI12" i="4" s="1"/>
  <c r="AS12" i="4" s="1"/>
  <c r="AF22" i="4"/>
  <c r="P22" i="4"/>
  <c r="AF18" i="4"/>
  <c r="P18" i="4"/>
  <c r="AF26" i="4"/>
  <c r="P26" i="4"/>
  <c r="AG22" i="4"/>
  <c r="AI22" i="4" s="1"/>
  <c r="AP25" i="4"/>
  <c r="P40" i="4"/>
  <c r="AF31" i="4"/>
  <c r="AF33" i="4"/>
  <c r="Q11" i="4"/>
  <c r="I11" i="4" s="1"/>
  <c r="P17" i="4"/>
  <c r="P21" i="4"/>
  <c r="P25" i="4"/>
  <c r="P31" i="4"/>
  <c r="AG31" i="4"/>
  <c r="AI31" i="4" s="1"/>
  <c r="AR56" i="4"/>
  <c r="AS56" i="4"/>
  <c r="P33" i="4"/>
  <c r="P36" i="4"/>
  <c r="AF36" i="4"/>
  <c r="AF37" i="4"/>
  <c r="AM48" i="4"/>
  <c r="AN48" i="4" s="1"/>
  <c r="AO48" i="4" s="1"/>
  <c r="AR48" i="4"/>
  <c r="AJ48" i="4"/>
  <c r="AK48" i="4" s="1"/>
  <c r="AL48" i="4" s="1"/>
  <c r="AS48" i="4"/>
  <c r="AG39" i="4"/>
  <c r="AI39" i="4" s="1"/>
  <c r="AG43" i="4"/>
  <c r="AI43" i="4" s="1"/>
  <c r="AG45" i="4"/>
  <c r="AI45" i="4" s="1"/>
  <c r="P47" i="4"/>
  <c r="AF47" i="4"/>
  <c r="P55" i="4"/>
  <c r="AF55" i="4"/>
  <c r="AQ68" i="4"/>
  <c r="AP49" i="4"/>
  <c r="AF53" i="4"/>
  <c r="P53" i="4"/>
  <c r="AG57" i="4"/>
  <c r="AI57" i="4" s="1"/>
  <c r="P57" i="4"/>
  <c r="AQ61" i="4"/>
  <c r="AP61" i="4"/>
  <c r="AS46" i="4"/>
  <c r="AF59" i="4"/>
  <c r="AG59" i="4"/>
  <c r="AI59" i="4" s="1"/>
  <c r="P59" i="4"/>
  <c r="P51" i="4"/>
  <c r="AF51" i="4"/>
  <c r="AF49" i="4"/>
  <c r="P49" i="4"/>
  <c r="AP53" i="4"/>
  <c r="AP57" i="4"/>
  <c r="AQ57" i="4"/>
  <c r="AG58" i="4"/>
  <c r="AI58" i="4" s="1"/>
  <c r="P58" i="4"/>
  <c r="AF67" i="4"/>
  <c r="AG67" i="4"/>
  <c r="AI67" i="4" s="1"/>
  <c r="P67" i="4"/>
  <c r="P66" i="4"/>
  <c r="AF66" i="4"/>
  <c r="AG65" i="4"/>
  <c r="AI65" i="4" s="1"/>
  <c r="AQ74" i="4"/>
  <c r="AS87" i="4"/>
  <c r="BC87" i="4" s="1"/>
  <c r="BD87" i="4" s="1"/>
  <c r="BE87" i="4" s="1"/>
  <c r="AR87" i="4"/>
  <c r="AJ87" i="4"/>
  <c r="AK87" i="4" s="1"/>
  <c r="AL87" i="4" s="1"/>
  <c r="AF63" i="4"/>
  <c r="P100" i="4"/>
  <c r="AG100" i="4"/>
  <c r="AI100" i="4" s="1"/>
  <c r="AF100" i="4"/>
  <c r="AG61" i="4"/>
  <c r="AI61" i="4" s="1"/>
  <c r="AG69" i="4"/>
  <c r="AI69" i="4" s="1"/>
  <c r="AJ69" i="4" s="1"/>
  <c r="AK69" i="4" s="1"/>
  <c r="AL69" i="4" s="1"/>
  <c r="AF65" i="4"/>
  <c r="AQ69" i="4"/>
  <c r="AG84" i="4"/>
  <c r="AI84" i="4" s="1"/>
  <c r="P84" i="4"/>
  <c r="AF74" i="4"/>
  <c r="AG76" i="4"/>
  <c r="AI76" i="4" s="1"/>
  <c r="P77" i="4"/>
  <c r="P78" i="4"/>
  <c r="AF86" i="4"/>
  <c r="P104" i="4"/>
  <c r="AG104" i="4"/>
  <c r="AI104" i="4" s="1"/>
  <c r="AF104" i="4"/>
  <c r="AF78" i="4"/>
  <c r="AG80" i="4"/>
  <c r="AI80" i="4" s="1"/>
  <c r="P81" i="4"/>
  <c r="P82" i="4"/>
  <c r="AG88" i="4"/>
  <c r="AI88" i="4" s="1"/>
  <c r="AF88" i="4"/>
  <c r="P88" i="4"/>
  <c r="AF97" i="4"/>
  <c r="AG97" i="4"/>
  <c r="AI97" i="4" s="1"/>
  <c r="P97" i="4"/>
  <c r="AF82" i="4"/>
  <c r="AG92" i="4"/>
  <c r="AI92" i="4" s="1"/>
  <c r="AF96" i="4"/>
  <c r="AQ103" i="4"/>
  <c r="AS114" i="4"/>
  <c r="AF105" i="4"/>
  <c r="AR113" i="4"/>
  <c r="P91" i="4"/>
  <c r="AG91" i="4"/>
  <c r="AI91" i="4" s="1"/>
  <c r="AF101" i="4"/>
  <c r="AF122" i="4"/>
  <c r="P122" i="4"/>
  <c r="AG122" i="4"/>
  <c r="AI122" i="4" s="1"/>
  <c r="P108" i="4"/>
  <c r="AG108" i="4"/>
  <c r="AI108" i="4" s="1"/>
  <c r="AF93" i="4"/>
  <c r="P96" i="4"/>
  <c r="AG96" i="4"/>
  <c r="AI96" i="4" s="1"/>
  <c r="AF118" i="4"/>
  <c r="P118" i="4"/>
  <c r="AG118" i="4"/>
  <c r="AI118" i="4" s="1"/>
  <c r="AS119" i="4"/>
  <c r="AR119" i="4"/>
  <c r="P93" i="4"/>
  <c r="AF109" i="4"/>
  <c r="AG95" i="4"/>
  <c r="AI95" i="4" s="1"/>
  <c r="AG99" i="4"/>
  <c r="AI99" i="4" s="1"/>
  <c r="AG103" i="4"/>
  <c r="AI103" i="4" s="1"/>
  <c r="AG107" i="4"/>
  <c r="AI107" i="4" s="1"/>
  <c r="AG111" i="4"/>
  <c r="AI111" i="4" s="1"/>
  <c r="AG131" i="4"/>
  <c r="AI131" i="4" s="1"/>
  <c r="AF131" i="4"/>
  <c r="P131" i="4"/>
  <c r="AF126" i="4"/>
  <c r="AM126" i="4"/>
  <c r="AN126" i="4" s="1"/>
  <c r="AO126" i="4" s="1"/>
  <c r="P126" i="4"/>
  <c r="AS128" i="4"/>
  <c r="P153" i="4"/>
  <c r="AG153" i="4"/>
  <c r="AI153" i="4" s="1"/>
  <c r="AF153" i="4"/>
  <c r="AF114" i="4"/>
  <c r="P114" i="4"/>
  <c r="AP127" i="4"/>
  <c r="AF130" i="4"/>
  <c r="AF128" i="4"/>
  <c r="AF132" i="4"/>
  <c r="AF134" i="4"/>
  <c r="AG130" i="4"/>
  <c r="AI130" i="4" s="1"/>
  <c r="AG135" i="4"/>
  <c r="AI135" i="4" s="1"/>
  <c r="AG134" i="4"/>
  <c r="AI134" i="4" s="1"/>
  <c r="P135" i="4"/>
  <c r="AF154" i="4"/>
  <c r="P154" i="4"/>
  <c r="P146" i="4"/>
  <c r="AP161" i="4"/>
  <c r="AQ161" i="4"/>
  <c r="AG164" i="4"/>
  <c r="AI164" i="4" s="1"/>
  <c r="AF164" i="4"/>
  <c r="P164" i="4"/>
  <c r="AF142" i="4"/>
  <c r="AF143" i="4"/>
  <c r="P143" i="4"/>
  <c r="AQ147" i="4"/>
  <c r="AP147" i="4"/>
  <c r="AF139" i="4"/>
  <c r="P142" i="4"/>
  <c r="AF146" i="4"/>
  <c r="P149" i="4"/>
  <c r="AG149" i="4"/>
  <c r="AI149" i="4" s="1"/>
  <c r="AF150" i="4"/>
  <c r="AG156" i="4"/>
  <c r="AI156" i="4" s="1"/>
  <c r="P156" i="4"/>
  <c r="AF156" i="4"/>
  <c r="P167" i="4"/>
  <c r="AG167" i="4"/>
  <c r="AI167" i="4" s="1"/>
  <c r="AF167" i="4"/>
  <c r="P145" i="4"/>
  <c r="AG145" i="4"/>
  <c r="AI145" i="4" s="1"/>
  <c r="AG147" i="4"/>
  <c r="AI147" i="4" s="1"/>
  <c r="AF147" i="4"/>
  <c r="AF157" i="4"/>
  <c r="AG157" i="4"/>
  <c r="AI157" i="4" s="1"/>
  <c r="P157" i="4"/>
  <c r="AG160" i="4"/>
  <c r="AI160" i="4" s="1"/>
  <c r="AF160" i="4"/>
  <c r="AG161" i="4"/>
  <c r="AI161" i="4" s="1"/>
  <c r="AF161" i="4"/>
  <c r="P161" i="4"/>
  <c r="AP165" i="4"/>
  <c r="AR177" i="4"/>
  <c r="AS177" i="4"/>
  <c r="AF151" i="4"/>
  <c r="AF155" i="4"/>
  <c r="AG159" i="4"/>
  <c r="AI159" i="4" s="1"/>
  <c r="P159" i="4"/>
  <c r="AG163" i="4"/>
  <c r="AI163" i="4" s="1"/>
  <c r="P163" i="4"/>
  <c r="AQ169" i="4"/>
  <c r="AP169" i="4"/>
  <c r="AF165" i="4"/>
  <c r="AF172" i="4"/>
  <c r="AF169" i="4"/>
  <c r="P171" i="4"/>
  <c r="AG171" i="4"/>
  <c r="AI171" i="4" s="1"/>
  <c r="P168" i="4"/>
  <c r="AF168" i="4"/>
  <c r="AF177" i="4"/>
  <c r="AM177" i="4"/>
  <c r="AN177" i="4" s="1"/>
  <c r="AO177" i="4" s="1"/>
  <c r="P177" i="4"/>
  <c r="AF178" i="4"/>
  <c r="AF182" i="4"/>
  <c r="P182" i="4"/>
  <c r="AP185" i="4"/>
  <c r="AF196" i="4"/>
  <c r="P196" i="4"/>
  <c r="P181" i="4"/>
  <c r="P185" i="4"/>
  <c r="AF188" i="4"/>
  <c r="P188" i="4"/>
  <c r="AF192" i="4"/>
  <c r="P192" i="4"/>
  <c r="AF198" i="4"/>
  <c r="P200" i="4"/>
  <c r="AF200" i="4"/>
  <c r="R11" i="4"/>
  <c r="J11" i="4" s="1"/>
  <c r="AP13" i="4"/>
  <c r="AQ13" i="4"/>
  <c r="AG13" i="4"/>
  <c r="AI13" i="4" s="1"/>
  <c r="AS13" i="4" s="1"/>
  <c r="P13" i="4"/>
  <c r="N11" i="4"/>
  <c r="E11" i="4" s="1"/>
  <c r="O11" i="4"/>
  <c r="AA21" i="4" l="1"/>
  <c r="Z21" i="4"/>
  <c r="AA20" i="4"/>
  <c r="AC20" i="4"/>
  <c r="Z20" i="4"/>
  <c r="AJ185" i="4"/>
  <c r="AK185" i="4" s="1"/>
  <c r="AL185" i="4" s="1"/>
  <c r="AS143" i="4"/>
  <c r="BC30" i="4"/>
  <c r="BD30" i="4" s="1"/>
  <c r="BE30" i="4" s="1"/>
  <c r="AJ198" i="4"/>
  <c r="AK198" i="4" s="1"/>
  <c r="AL198" i="4" s="1"/>
  <c r="AS142" i="4"/>
  <c r="AM200" i="4"/>
  <c r="AN200" i="4" s="1"/>
  <c r="AO200" i="4" s="1"/>
  <c r="AS19" i="4"/>
  <c r="AR148" i="4"/>
  <c r="AS79" i="4"/>
  <c r="AM138" i="4"/>
  <c r="AN138" i="4" s="1"/>
  <c r="AO138" i="4" s="1"/>
  <c r="AM173" i="4"/>
  <c r="AN173" i="4" s="1"/>
  <c r="AO173" i="4" s="1"/>
  <c r="AR158" i="4"/>
  <c r="L11" i="4"/>
  <c r="AR18" i="4"/>
  <c r="AR55" i="4"/>
  <c r="AM14" i="4"/>
  <c r="AN14" i="4" s="1"/>
  <c r="AO14" i="4" s="1"/>
  <c r="AS64" i="4"/>
  <c r="AR29" i="4"/>
  <c r="AZ175" i="4"/>
  <c r="BA175" i="4" s="1"/>
  <c r="BB175" i="4" s="1"/>
  <c r="AS137" i="4"/>
  <c r="AT137" i="4" s="1"/>
  <c r="AU137" i="4" s="1"/>
  <c r="AV137" i="4" s="1"/>
  <c r="AR33" i="4"/>
  <c r="AS124" i="4"/>
  <c r="AM196" i="4"/>
  <c r="AN196" i="4" s="1"/>
  <c r="AO196" i="4" s="1"/>
  <c r="AS71" i="4"/>
  <c r="AM29" i="4"/>
  <c r="AN29" i="4" s="1"/>
  <c r="AO29" i="4" s="1"/>
  <c r="AR196" i="4"/>
  <c r="AR98" i="4"/>
  <c r="AS178" i="4"/>
  <c r="AM55" i="4"/>
  <c r="AN55" i="4" s="1"/>
  <c r="AO55" i="4" s="1"/>
  <c r="AS66" i="4"/>
  <c r="AP31" i="4"/>
  <c r="AR25" i="4"/>
  <c r="AZ25" i="4" s="1"/>
  <c r="BA25" i="4" s="1"/>
  <c r="BB25" i="4" s="1"/>
  <c r="AP183" i="4"/>
  <c r="AJ113" i="4"/>
  <c r="AK113" i="4" s="1"/>
  <c r="AL113" i="4" s="1"/>
  <c r="AJ183" i="4"/>
  <c r="AK183" i="4" s="1"/>
  <c r="AL183" i="4" s="1"/>
  <c r="AR105" i="4"/>
  <c r="AZ60" i="4"/>
  <c r="BA60" i="4" s="1"/>
  <c r="BB60" i="4" s="1"/>
  <c r="AJ174" i="4"/>
  <c r="AK174" i="4" s="1"/>
  <c r="AL174" i="4" s="1"/>
  <c r="AM124" i="4"/>
  <c r="AN124" i="4" s="1"/>
  <c r="AO124" i="4" s="1"/>
  <c r="AJ74" i="4"/>
  <c r="AK74" i="4" s="1"/>
  <c r="AL74" i="4" s="1"/>
  <c r="AJ57" i="4"/>
  <c r="AK57" i="4" s="1"/>
  <c r="AL57" i="4" s="1"/>
  <c r="AP116" i="4"/>
  <c r="AJ60" i="4"/>
  <c r="AK60" i="4" s="1"/>
  <c r="AL60" i="4" s="1"/>
  <c r="AM175" i="4"/>
  <c r="AN175" i="4" s="1"/>
  <c r="AO175" i="4" s="1"/>
  <c r="AS37" i="4"/>
  <c r="AS190" i="4"/>
  <c r="BC190" i="4" s="1"/>
  <c r="BD190" i="4" s="1"/>
  <c r="BE190" i="4" s="1"/>
  <c r="AJ106" i="4"/>
  <c r="AK106" i="4" s="1"/>
  <c r="AL106" i="4" s="1"/>
  <c r="AS200" i="4"/>
  <c r="AS154" i="4"/>
  <c r="AJ86" i="4"/>
  <c r="AK86" i="4" s="1"/>
  <c r="AL86" i="4" s="1"/>
  <c r="AZ56" i="4"/>
  <c r="BA56" i="4" s="1"/>
  <c r="BB56" i="4" s="1"/>
  <c r="AM158" i="4"/>
  <c r="AN158" i="4" s="1"/>
  <c r="AO158" i="4" s="1"/>
  <c r="AJ175" i="4"/>
  <c r="AK175" i="4" s="1"/>
  <c r="AL175" i="4" s="1"/>
  <c r="AM114" i="4"/>
  <c r="AN114" i="4" s="1"/>
  <c r="AO114" i="4" s="1"/>
  <c r="AM66" i="4"/>
  <c r="AN66" i="4" s="1"/>
  <c r="AO66" i="4" s="1"/>
  <c r="AM56" i="4"/>
  <c r="AN56" i="4" s="1"/>
  <c r="AO56" i="4" s="1"/>
  <c r="AZ71" i="4"/>
  <c r="BA71" i="4" s="1"/>
  <c r="BB71" i="4" s="1"/>
  <c r="AM98" i="4"/>
  <c r="AN98" i="4" s="1"/>
  <c r="AO98" i="4" s="1"/>
  <c r="AM60" i="4"/>
  <c r="AN60" i="4" s="1"/>
  <c r="AO60" i="4" s="1"/>
  <c r="AM154" i="4"/>
  <c r="AN154" i="4" s="1"/>
  <c r="AO154" i="4" s="1"/>
  <c r="AS81" i="4"/>
  <c r="AJ39" i="4"/>
  <c r="AK39" i="4" s="1"/>
  <c r="AL39" i="4" s="1"/>
  <c r="AJ56" i="4"/>
  <c r="AK56" i="4" s="1"/>
  <c r="AL56" i="4" s="1"/>
  <c r="AR126" i="4"/>
  <c r="AJ49" i="4"/>
  <c r="AK49" i="4" s="1"/>
  <c r="AL49" i="4" s="1"/>
  <c r="AM68" i="4"/>
  <c r="AN68" i="4" s="1"/>
  <c r="AO68" i="4" s="1"/>
  <c r="AT185" i="4"/>
  <c r="AU185" i="4" s="1"/>
  <c r="AV185" i="4" s="1"/>
  <c r="AM188" i="4"/>
  <c r="AN188" i="4" s="1"/>
  <c r="AO188" i="4" s="1"/>
  <c r="AS175" i="4"/>
  <c r="BC175" i="4" s="1"/>
  <c r="BD175" i="4" s="1"/>
  <c r="BE175" i="4" s="1"/>
  <c r="AP60" i="4"/>
  <c r="BC60" i="4" s="1"/>
  <c r="BD60" i="4" s="1"/>
  <c r="BE60" i="4" s="1"/>
  <c r="AS192" i="4"/>
  <c r="AJ116" i="4"/>
  <c r="AK116" i="4" s="1"/>
  <c r="AL116" i="4" s="1"/>
  <c r="AP56" i="4"/>
  <c r="BC56" i="4" s="1"/>
  <c r="BD56" i="4" s="1"/>
  <c r="BE56" i="4" s="1"/>
  <c r="AS174" i="4"/>
  <c r="AJ103" i="4"/>
  <c r="AK103" i="4" s="1"/>
  <c r="AL103" i="4" s="1"/>
  <c r="AJ124" i="4"/>
  <c r="AK124" i="4" s="1"/>
  <c r="AL124" i="4" s="1"/>
  <c r="AM18" i="4"/>
  <c r="AN18" i="4" s="1"/>
  <c r="AO18" i="4" s="1"/>
  <c r="AP45" i="4"/>
  <c r="AM117" i="4"/>
  <c r="AN117" i="4" s="1"/>
  <c r="AO117" i="4" s="1"/>
  <c r="AQ48" i="4"/>
  <c r="AZ48" i="4" s="1"/>
  <c r="BA48" i="4" s="1"/>
  <c r="BB48" i="4" s="1"/>
  <c r="AP48" i="4"/>
  <c r="BC48" i="4" s="1"/>
  <c r="BD48" i="4" s="1"/>
  <c r="BE48" i="4" s="1"/>
  <c r="AJ152" i="4"/>
  <c r="AK152" i="4" s="1"/>
  <c r="AL152" i="4" s="1"/>
  <c r="AR14" i="4"/>
  <c r="AP132" i="4"/>
  <c r="AR77" i="4"/>
  <c r="AS109" i="4"/>
  <c r="AR183" i="4"/>
  <c r="AZ183" i="4" s="1"/>
  <c r="BA183" i="4" s="1"/>
  <c r="BB183" i="4" s="1"/>
  <c r="AQ99" i="4"/>
  <c r="AS27" i="4"/>
  <c r="BC27" i="4" s="1"/>
  <c r="BD27" i="4" s="1"/>
  <c r="BE27" i="4" s="1"/>
  <c r="AS28" i="4"/>
  <c r="AM182" i="4"/>
  <c r="AN182" i="4" s="1"/>
  <c r="AO182" i="4" s="1"/>
  <c r="AJ132" i="4"/>
  <c r="AK132" i="4" s="1"/>
  <c r="AL132" i="4" s="1"/>
  <c r="AM183" i="4"/>
  <c r="AN183" i="4" s="1"/>
  <c r="AO183" i="4" s="1"/>
  <c r="AQ30" i="4"/>
  <c r="AS182" i="4"/>
  <c r="AS152" i="4"/>
  <c r="AJ54" i="4"/>
  <c r="AK54" i="4" s="1"/>
  <c r="AL54" i="4" s="1"/>
  <c r="AR117" i="4"/>
  <c r="AS24" i="4"/>
  <c r="BC24" i="4" s="1"/>
  <c r="BD24" i="4" s="1"/>
  <c r="BE24" i="4" s="1"/>
  <c r="AS138" i="4"/>
  <c r="AJ31" i="4"/>
  <c r="AK31" i="4" s="1"/>
  <c r="AL31" i="4" s="1"/>
  <c r="AJ173" i="4"/>
  <c r="AK173" i="4" s="1"/>
  <c r="AL173" i="4" s="1"/>
  <c r="AM192" i="4"/>
  <c r="AN192" i="4" s="1"/>
  <c r="AO192" i="4" s="1"/>
  <c r="AS54" i="4"/>
  <c r="AJ21" i="4"/>
  <c r="AK21" i="4" s="1"/>
  <c r="AL21" i="4" s="1"/>
  <c r="AM77" i="4"/>
  <c r="AN77" i="4" s="1"/>
  <c r="AO77" i="4" s="1"/>
  <c r="AQ83" i="4"/>
  <c r="AW83" i="4" s="1"/>
  <c r="AX83" i="4" s="1"/>
  <c r="AY83" i="4" s="1"/>
  <c r="AS193" i="4"/>
  <c r="AM172" i="4"/>
  <c r="AN172" i="4" s="1"/>
  <c r="AO172" i="4" s="1"/>
  <c r="AP155" i="4"/>
  <c r="AP21" i="4"/>
  <c r="AJ33" i="4"/>
  <c r="AK33" i="4" s="1"/>
  <c r="AL33" i="4" s="1"/>
  <c r="AS38" i="4"/>
  <c r="AP106" i="4"/>
  <c r="AM87" i="4"/>
  <c r="AN87" i="4" s="1"/>
  <c r="AO87" i="4" s="1"/>
  <c r="AM155" i="4"/>
  <c r="AN155" i="4" s="1"/>
  <c r="AO155" i="4" s="1"/>
  <c r="AS129" i="4"/>
  <c r="AP59" i="4"/>
  <c r="AM112" i="4"/>
  <c r="AN112" i="4" s="1"/>
  <c r="AO112" i="4" s="1"/>
  <c r="AP95" i="4"/>
  <c r="AR172" i="4"/>
  <c r="AJ148" i="4"/>
  <c r="AK148" i="4" s="1"/>
  <c r="AL148" i="4" s="1"/>
  <c r="AQ141" i="4"/>
  <c r="AM33" i="4"/>
  <c r="AN33" i="4" s="1"/>
  <c r="AO33" i="4" s="1"/>
  <c r="AM129" i="4"/>
  <c r="AN129" i="4" s="1"/>
  <c r="AO129" i="4" s="1"/>
  <c r="AJ38" i="4"/>
  <c r="AK38" i="4" s="1"/>
  <c r="AL38" i="4" s="1"/>
  <c r="AM106" i="4"/>
  <c r="AN106" i="4" s="1"/>
  <c r="AO106" i="4" s="1"/>
  <c r="AP117" i="4"/>
  <c r="BC117" i="4" s="1"/>
  <c r="BD117" i="4" s="1"/>
  <c r="BE117" i="4" s="1"/>
  <c r="AT30" i="4"/>
  <c r="AU30" i="4" s="1"/>
  <c r="AV30" i="4" s="1"/>
  <c r="AR90" i="4"/>
  <c r="AP145" i="4"/>
  <c r="AS106" i="4"/>
  <c r="AJ98" i="4"/>
  <c r="AK98" i="4" s="1"/>
  <c r="AL98" i="4" s="1"/>
  <c r="AR116" i="4"/>
  <c r="AZ116" i="4" s="1"/>
  <c r="BA116" i="4" s="1"/>
  <c r="BB116" i="4" s="1"/>
  <c r="AJ165" i="4"/>
  <c r="AK165" i="4" s="1"/>
  <c r="AL165" i="4" s="1"/>
  <c r="AR47" i="4"/>
  <c r="AW47" i="4" s="1"/>
  <c r="AX47" i="4" s="1"/>
  <c r="AY47" i="4" s="1"/>
  <c r="AP102" i="4"/>
  <c r="AT102" i="4" s="1"/>
  <c r="AU102" i="4" s="1"/>
  <c r="AV102" i="4" s="1"/>
  <c r="AM23" i="4"/>
  <c r="AN23" i="4" s="1"/>
  <c r="AO23" i="4" s="1"/>
  <c r="AJ112" i="4"/>
  <c r="AK112" i="4" s="1"/>
  <c r="AL112" i="4" s="1"/>
  <c r="AJ184" i="4"/>
  <c r="AK184" i="4" s="1"/>
  <c r="AL184" i="4" s="1"/>
  <c r="AQ98" i="4"/>
  <c r="AM28" i="4"/>
  <c r="AN28" i="4" s="1"/>
  <c r="AO28" i="4" s="1"/>
  <c r="AM36" i="4"/>
  <c r="AN36" i="4" s="1"/>
  <c r="AO36" i="4" s="1"/>
  <c r="AR23" i="4"/>
  <c r="AJ20" i="4"/>
  <c r="AK20" i="4" s="1"/>
  <c r="AL20" i="4" s="1"/>
  <c r="U20" i="4" s="1"/>
  <c r="AJ23" i="4"/>
  <c r="AK23" i="4" s="1"/>
  <c r="AL23" i="4" s="1"/>
  <c r="AQ106" i="4"/>
  <c r="AW106" i="4" s="1"/>
  <c r="AX106" i="4" s="1"/>
  <c r="AY106" i="4" s="1"/>
  <c r="AQ117" i="4"/>
  <c r="AP112" i="4"/>
  <c r="AJ117" i="4"/>
  <c r="AK117" i="4" s="1"/>
  <c r="AL117" i="4" s="1"/>
  <c r="AR102" i="4"/>
  <c r="AZ102" i="4" s="1"/>
  <c r="BA102" i="4" s="1"/>
  <c r="BB102" i="4" s="1"/>
  <c r="AM113" i="4"/>
  <c r="AN113" i="4" s="1"/>
  <c r="AO113" i="4" s="1"/>
  <c r="AW139" i="4"/>
  <c r="AX139" i="4" s="1"/>
  <c r="AY139" i="4" s="1"/>
  <c r="AJ79" i="4"/>
  <c r="AK79" i="4" s="1"/>
  <c r="AL79" i="4" s="1"/>
  <c r="AQ79" i="4"/>
  <c r="AW79" i="4" s="1"/>
  <c r="AX79" i="4" s="1"/>
  <c r="AY79" i="4" s="1"/>
  <c r="AM78" i="4"/>
  <c r="AN78" i="4" s="1"/>
  <c r="AO78" i="4" s="1"/>
  <c r="AQ163" i="4"/>
  <c r="AM174" i="4"/>
  <c r="AN174" i="4" s="1"/>
  <c r="AO174" i="4" s="1"/>
  <c r="AQ174" i="4"/>
  <c r="AZ174" i="4" s="1"/>
  <c r="BA174" i="4" s="1"/>
  <c r="BB174" i="4" s="1"/>
  <c r="AM198" i="4"/>
  <c r="AN198" i="4" s="1"/>
  <c r="AO198" i="4" s="1"/>
  <c r="AM32" i="4"/>
  <c r="AN32" i="4" s="1"/>
  <c r="AO32" i="4" s="1"/>
  <c r="AP174" i="4"/>
  <c r="BC174" i="4" s="1"/>
  <c r="BD174" i="4" s="1"/>
  <c r="BE174" i="4" s="1"/>
  <c r="AS116" i="4"/>
  <c r="AS198" i="4"/>
  <c r="AS82" i="4"/>
  <c r="AS62" i="4"/>
  <c r="AJ30" i="4"/>
  <c r="AK30" i="4" s="1"/>
  <c r="AL30" i="4" s="1"/>
  <c r="AR32" i="4"/>
  <c r="AR168" i="4"/>
  <c r="AM79" i="4"/>
  <c r="AN79" i="4" s="1"/>
  <c r="AO79" i="4" s="1"/>
  <c r="AP198" i="4"/>
  <c r="AQ158" i="4"/>
  <c r="AW158" i="4" s="1"/>
  <c r="AX158" i="4" s="1"/>
  <c r="AY158" i="4" s="1"/>
  <c r="AR146" i="4"/>
  <c r="AM38" i="4"/>
  <c r="AN38" i="4" s="1"/>
  <c r="AO38" i="4" s="1"/>
  <c r="AJ94" i="4"/>
  <c r="AK94" i="4" s="1"/>
  <c r="AL94" i="4" s="1"/>
  <c r="AR93" i="4"/>
  <c r="AW93" i="4" s="1"/>
  <c r="AX93" i="4" s="1"/>
  <c r="AY93" i="4" s="1"/>
  <c r="AJ144" i="4"/>
  <c r="AK144" i="4" s="1"/>
  <c r="AL144" i="4" s="1"/>
  <c r="AM110" i="4"/>
  <c r="AN110" i="4" s="1"/>
  <c r="AO110" i="4" s="1"/>
  <c r="AQ198" i="4"/>
  <c r="AZ198" i="4" s="1"/>
  <c r="BA198" i="4" s="1"/>
  <c r="BB198" i="4" s="1"/>
  <c r="BC79" i="4"/>
  <c r="BD79" i="4" s="1"/>
  <c r="BE79" i="4" s="1"/>
  <c r="AM191" i="4"/>
  <c r="AN191" i="4" s="1"/>
  <c r="AO191" i="4" s="1"/>
  <c r="AP191" i="4"/>
  <c r="AT191" i="4" s="1"/>
  <c r="AU191" i="4" s="1"/>
  <c r="AV191" i="4" s="1"/>
  <c r="AJ129" i="4"/>
  <c r="AK129" i="4" s="1"/>
  <c r="AL129" i="4" s="1"/>
  <c r="AM75" i="4"/>
  <c r="AN75" i="4" s="1"/>
  <c r="AO75" i="4" s="1"/>
  <c r="AS194" i="4"/>
  <c r="AM190" i="4"/>
  <c r="AN190" i="4" s="1"/>
  <c r="AO190" i="4" s="1"/>
  <c r="AS169" i="4"/>
  <c r="AT169" i="4" s="1"/>
  <c r="AU169" i="4" s="1"/>
  <c r="AV169" i="4" s="1"/>
  <c r="AR169" i="4"/>
  <c r="AZ169" i="4" s="1"/>
  <c r="BA169" i="4" s="1"/>
  <c r="BB169" i="4" s="1"/>
  <c r="AP152" i="4"/>
  <c r="AT152" i="4" s="1"/>
  <c r="AU152" i="4" s="1"/>
  <c r="AV152" i="4" s="1"/>
  <c r="AJ158" i="4"/>
  <c r="AK158" i="4" s="1"/>
  <c r="AL158" i="4" s="1"/>
  <c r="AQ152" i="4"/>
  <c r="AW152" i="4" s="1"/>
  <c r="AX152" i="4" s="1"/>
  <c r="AY152" i="4" s="1"/>
  <c r="AP158" i="4"/>
  <c r="BC158" i="4" s="1"/>
  <c r="BD158" i="4" s="1"/>
  <c r="BE158" i="4" s="1"/>
  <c r="AJ141" i="4"/>
  <c r="AK141" i="4" s="1"/>
  <c r="AL141" i="4" s="1"/>
  <c r="AQ129" i="4"/>
  <c r="AW129" i="4" s="1"/>
  <c r="AX129" i="4" s="1"/>
  <c r="AY129" i="4" s="1"/>
  <c r="AQ110" i="4"/>
  <c r="AM169" i="4"/>
  <c r="AN169" i="4" s="1"/>
  <c r="AO169" i="4" s="1"/>
  <c r="AJ155" i="4"/>
  <c r="AK155" i="4" s="1"/>
  <c r="AL155" i="4" s="1"/>
  <c r="AP129" i="4"/>
  <c r="AT129" i="4" s="1"/>
  <c r="AU129" i="4" s="1"/>
  <c r="AV129" i="4" s="1"/>
  <c r="AW194" i="4"/>
  <c r="AX194" i="4" s="1"/>
  <c r="AY194" i="4" s="1"/>
  <c r="AZ38" i="4"/>
  <c r="BA38" i="4" s="1"/>
  <c r="BB38" i="4" s="1"/>
  <c r="AW38" i="4"/>
  <c r="AX38" i="4" s="1"/>
  <c r="AY38" i="4" s="1"/>
  <c r="AJ186" i="4"/>
  <c r="AK186" i="4" s="1"/>
  <c r="AL186" i="4" s="1"/>
  <c r="AW151" i="4"/>
  <c r="AX151" i="4" s="1"/>
  <c r="AY151" i="4" s="1"/>
  <c r="AM162" i="4"/>
  <c r="AN162" i="4" s="1"/>
  <c r="AO162" i="4" s="1"/>
  <c r="AS132" i="4"/>
  <c r="AR132" i="4"/>
  <c r="AW132" i="4" s="1"/>
  <c r="AX132" i="4" s="1"/>
  <c r="AY132" i="4" s="1"/>
  <c r="AJ125" i="4"/>
  <c r="AK125" i="4" s="1"/>
  <c r="AL125" i="4" s="1"/>
  <c r="AM194" i="4"/>
  <c r="AN194" i="4" s="1"/>
  <c r="AO194" i="4" s="1"/>
  <c r="AR125" i="4"/>
  <c r="AJ47" i="4"/>
  <c r="AK47" i="4" s="1"/>
  <c r="AL47" i="4" s="1"/>
  <c r="AM34" i="4"/>
  <c r="AN34" i="4" s="1"/>
  <c r="AO34" i="4" s="1"/>
  <c r="AJ83" i="4"/>
  <c r="AK83" i="4" s="1"/>
  <c r="AL83" i="4" s="1"/>
  <c r="AS74" i="4"/>
  <c r="BC74" i="4" s="1"/>
  <c r="BD74" i="4" s="1"/>
  <c r="BE74" i="4" s="1"/>
  <c r="AT33" i="4"/>
  <c r="AU33" i="4" s="1"/>
  <c r="AV33" i="4" s="1"/>
  <c r="AQ190" i="4"/>
  <c r="AW190" i="4" s="1"/>
  <c r="AX190" i="4" s="1"/>
  <c r="AY190" i="4" s="1"/>
  <c r="AJ194" i="4"/>
  <c r="AK194" i="4" s="1"/>
  <c r="AL194" i="4" s="1"/>
  <c r="AJ111" i="4"/>
  <c r="AK111" i="4" s="1"/>
  <c r="AL111" i="4" s="1"/>
  <c r="AM102" i="4"/>
  <c r="AN102" i="4" s="1"/>
  <c r="AO102" i="4" s="1"/>
  <c r="AQ33" i="4"/>
  <c r="AW33" i="4" s="1"/>
  <c r="AX33" i="4" s="1"/>
  <c r="AY33" i="4" s="1"/>
  <c r="AR74" i="4"/>
  <c r="AZ74" i="4" s="1"/>
  <c r="BA74" i="4" s="1"/>
  <c r="BB74" i="4" s="1"/>
  <c r="AJ190" i="4"/>
  <c r="AK190" i="4" s="1"/>
  <c r="AL190" i="4" s="1"/>
  <c r="AS183" i="4"/>
  <c r="AM27" i="4"/>
  <c r="AN27" i="4" s="1"/>
  <c r="AO27" i="4" s="1"/>
  <c r="AJ110" i="4"/>
  <c r="AK110" i="4" s="1"/>
  <c r="AL110" i="4" s="1"/>
  <c r="AR121" i="4"/>
  <c r="AZ121" i="4" s="1"/>
  <c r="BA121" i="4" s="1"/>
  <c r="BB121" i="4" s="1"/>
  <c r="AS112" i="4"/>
  <c r="AR112" i="4"/>
  <c r="AS83" i="4"/>
  <c r="BC83" i="4" s="1"/>
  <c r="BD83" i="4" s="1"/>
  <c r="BE83" i="4" s="1"/>
  <c r="AW175" i="4"/>
  <c r="AX175" i="4" s="1"/>
  <c r="AY175" i="4" s="1"/>
  <c r="AM70" i="4"/>
  <c r="AN70" i="4" s="1"/>
  <c r="AO70" i="4" s="1"/>
  <c r="AP194" i="4"/>
  <c r="AR150" i="4"/>
  <c r="AJ59" i="4"/>
  <c r="AK59" i="4" s="1"/>
  <c r="AL59" i="4" s="1"/>
  <c r="AJ27" i="4"/>
  <c r="AK27" i="4" s="1"/>
  <c r="AL27" i="4" s="1"/>
  <c r="AS180" i="4"/>
  <c r="AM141" i="4"/>
  <c r="AN141" i="4" s="1"/>
  <c r="AO141" i="4" s="1"/>
  <c r="AJ187" i="4"/>
  <c r="AK187" i="4" s="1"/>
  <c r="AL187" i="4" s="1"/>
  <c r="AJ120" i="4"/>
  <c r="AK120" i="4" s="1"/>
  <c r="AL120" i="4" s="1"/>
  <c r="AM50" i="4"/>
  <c r="AN50" i="4" s="1"/>
  <c r="AO50" i="4" s="1"/>
  <c r="AJ199" i="4"/>
  <c r="AK199" i="4" s="1"/>
  <c r="AL199" i="4" s="1"/>
  <c r="AQ186" i="4"/>
  <c r="AW186" i="4" s="1"/>
  <c r="AX186" i="4" s="1"/>
  <c r="AY186" i="4" s="1"/>
  <c r="AJ72" i="4"/>
  <c r="AK72" i="4" s="1"/>
  <c r="AL72" i="4" s="1"/>
  <c r="AM72" i="4"/>
  <c r="AN72" i="4" s="1"/>
  <c r="AO72" i="4" s="1"/>
  <c r="AR72" i="4"/>
  <c r="AR34" i="4"/>
  <c r="AM74" i="4"/>
  <c r="AN74" i="4" s="1"/>
  <c r="AO74" i="4" s="1"/>
  <c r="AQ27" i="4"/>
  <c r="AW27" i="4" s="1"/>
  <c r="AX27" i="4" s="1"/>
  <c r="AY27" i="4" s="1"/>
  <c r="AM186" i="4"/>
  <c r="AN186" i="4" s="1"/>
  <c r="AO186" i="4" s="1"/>
  <c r="AZ52" i="4"/>
  <c r="BA52" i="4" s="1"/>
  <c r="BB52" i="4" s="1"/>
  <c r="AJ102" i="4"/>
  <c r="AK102" i="4" s="1"/>
  <c r="AL102" i="4" s="1"/>
  <c r="AM83" i="4"/>
  <c r="AN83" i="4" s="1"/>
  <c r="AO83" i="4" s="1"/>
  <c r="AS162" i="4"/>
  <c r="BC162" i="4" s="1"/>
  <c r="BD162" i="4" s="1"/>
  <c r="BE162" i="4" s="1"/>
  <c r="AS199" i="4"/>
  <c r="AS127" i="4"/>
  <c r="AT127" i="4" s="1"/>
  <c r="AU127" i="4" s="1"/>
  <c r="AV127" i="4" s="1"/>
  <c r="AJ195" i="4"/>
  <c r="AK195" i="4" s="1"/>
  <c r="AL195" i="4" s="1"/>
  <c r="AR36" i="4"/>
  <c r="AM47" i="4"/>
  <c r="AN47" i="4" s="1"/>
  <c r="AO47" i="4" s="1"/>
  <c r="AP189" i="4"/>
  <c r="AP38" i="4"/>
  <c r="AJ50" i="4"/>
  <c r="AK50" i="4" s="1"/>
  <c r="AL50" i="4" s="1"/>
  <c r="AP47" i="4"/>
  <c r="AR110" i="4"/>
  <c r="AM71" i="4"/>
  <c r="AN71" i="4" s="1"/>
  <c r="AO71" i="4" s="1"/>
  <c r="AM199" i="4"/>
  <c r="AN199" i="4" s="1"/>
  <c r="AO199" i="4" s="1"/>
  <c r="AJ127" i="4"/>
  <c r="AK127" i="4" s="1"/>
  <c r="AL127" i="4" s="1"/>
  <c r="AJ163" i="4"/>
  <c r="AK163" i="4" s="1"/>
  <c r="AL163" i="4" s="1"/>
  <c r="AR127" i="4"/>
  <c r="AZ127" i="4" s="1"/>
  <c r="BA127" i="4" s="1"/>
  <c r="BB127" i="4" s="1"/>
  <c r="AQ111" i="4"/>
  <c r="AR30" i="4"/>
  <c r="AM180" i="4"/>
  <c r="AN180" i="4" s="1"/>
  <c r="AO180" i="4" s="1"/>
  <c r="AQ137" i="4"/>
  <c r="AW137" i="4" s="1"/>
  <c r="AX137" i="4" s="1"/>
  <c r="AY137" i="4" s="1"/>
  <c r="AM62" i="4"/>
  <c r="AN62" i="4" s="1"/>
  <c r="AO62" i="4" s="1"/>
  <c r="AM30" i="4"/>
  <c r="AN30" i="4" s="1"/>
  <c r="AO30" i="4" s="1"/>
  <c r="AQ184" i="4"/>
  <c r="AJ137" i="4"/>
  <c r="AK137" i="4" s="1"/>
  <c r="AL137" i="4" s="1"/>
  <c r="AM152" i="4"/>
  <c r="AN152" i="4" s="1"/>
  <c r="AO152" i="4" s="1"/>
  <c r="AM132" i="4"/>
  <c r="AN132" i="4" s="1"/>
  <c r="AO132" i="4" s="1"/>
  <c r="AQ20" i="4"/>
  <c r="AM86" i="4"/>
  <c r="AN86" i="4" s="1"/>
  <c r="AO86" i="4" s="1"/>
  <c r="AM25" i="4"/>
  <c r="AN25" i="4" s="1"/>
  <c r="AO25" i="4" s="1"/>
  <c r="AR73" i="4"/>
  <c r="AS176" i="4"/>
  <c r="AQ113" i="4"/>
  <c r="AZ113" i="4" s="1"/>
  <c r="BA113" i="4" s="1"/>
  <c r="BB113" i="4" s="1"/>
  <c r="AP113" i="4"/>
  <c r="AT113" i="4" s="1"/>
  <c r="AU113" i="4" s="1"/>
  <c r="AV113" i="4" s="1"/>
  <c r="AR89" i="4"/>
  <c r="AT25" i="4"/>
  <c r="AU25" i="4" s="1"/>
  <c r="AV25" i="4" s="1"/>
  <c r="AJ189" i="4"/>
  <c r="AK189" i="4" s="1"/>
  <c r="AL189" i="4" s="1"/>
  <c r="AP50" i="4"/>
  <c r="BC50" i="4" s="1"/>
  <c r="BD50" i="4" s="1"/>
  <c r="BE50" i="4" s="1"/>
  <c r="AM89" i="4"/>
  <c r="AN89" i="4" s="1"/>
  <c r="AO89" i="4" s="1"/>
  <c r="AJ191" i="4"/>
  <c r="AK191" i="4" s="1"/>
  <c r="AL191" i="4" s="1"/>
  <c r="AJ25" i="4"/>
  <c r="AK25" i="4" s="1"/>
  <c r="AL25" i="4" s="1"/>
  <c r="AZ139" i="4"/>
  <c r="BA139" i="4" s="1"/>
  <c r="BB139" i="4" s="1"/>
  <c r="AR165" i="4"/>
  <c r="AZ165" i="4" s="1"/>
  <c r="BA165" i="4" s="1"/>
  <c r="BB165" i="4" s="1"/>
  <c r="AP94" i="4"/>
  <c r="AT94" i="4" s="1"/>
  <c r="AU94" i="4" s="1"/>
  <c r="AV94" i="4" s="1"/>
  <c r="AM181" i="4"/>
  <c r="AN181" i="4" s="1"/>
  <c r="AO181" i="4" s="1"/>
  <c r="AR185" i="4"/>
  <c r="AZ185" i="4" s="1"/>
  <c r="BA185" i="4" s="1"/>
  <c r="BB185" i="4" s="1"/>
  <c r="AQ94" i="4"/>
  <c r="AM93" i="4"/>
  <c r="AN93" i="4" s="1"/>
  <c r="AO93" i="4" s="1"/>
  <c r="AM94" i="4"/>
  <c r="AN94" i="4" s="1"/>
  <c r="AO94" i="4" s="1"/>
  <c r="AM195" i="4"/>
  <c r="AN195" i="4" s="1"/>
  <c r="AO195" i="4" s="1"/>
  <c r="AM185" i="4"/>
  <c r="AN185" i="4" s="1"/>
  <c r="AO185" i="4" s="1"/>
  <c r="AJ71" i="4"/>
  <c r="AK71" i="4" s="1"/>
  <c r="AL71" i="4" s="1"/>
  <c r="AP86" i="4"/>
  <c r="AS63" i="4"/>
  <c r="AJ24" i="4"/>
  <c r="AK24" i="4" s="1"/>
  <c r="AL24" i="4" s="1"/>
  <c r="AR94" i="4"/>
  <c r="AM176" i="4"/>
  <c r="AN176" i="4" s="1"/>
  <c r="AO176" i="4" s="1"/>
  <c r="AQ128" i="4"/>
  <c r="AW128" i="4" s="1"/>
  <c r="AX128" i="4" s="1"/>
  <c r="AY128" i="4" s="1"/>
  <c r="AS165" i="4"/>
  <c r="AT165" i="4" s="1"/>
  <c r="AU165" i="4" s="1"/>
  <c r="AV165" i="4" s="1"/>
  <c r="AJ89" i="4"/>
  <c r="AK89" i="4" s="1"/>
  <c r="AL89" i="4" s="1"/>
  <c r="AP180" i="4"/>
  <c r="AQ180" i="4"/>
  <c r="AW180" i="4" s="1"/>
  <c r="AX180" i="4" s="1"/>
  <c r="AY180" i="4" s="1"/>
  <c r="AJ180" i="4"/>
  <c r="AK180" i="4" s="1"/>
  <c r="AL180" i="4" s="1"/>
  <c r="AS141" i="4"/>
  <c r="BC141" i="4" s="1"/>
  <c r="BD141" i="4" s="1"/>
  <c r="BE141" i="4" s="1"/>
  <c r="AP52" i="4"/>
  <c r="AQ162" i="4"/>
  <c r="AW162" i="4" s="1"/>
  <c r="AX162" i="4" s="1"/>
  <c r="AY162" i="4" s="1"/>
  <c r="AR197" i="4"/>
  <c r="AM125" i="4"/>
  <c r="AN125" i="4" s="1"/>
  <c r="AO125" i="4" s="1"/>
  <c r="AJ128" i="4"/>
  <c r="AK128" i="4" s="1"/>
  <c r="AL128" i="4" s="1"/>
  <c r="AR181" i="4"/>
  <c r="AZ181" i="4" s="1"/>
  <c r="BA181" i="4" s="1"/>
  <c r="BB181" i="4" s="1"/>
  <c r="BC186" i="4"/>
  <c r="BD186" i="4" s="1"/>
  <c r="BE186" i="4" s="1"/>
  <c r="AM73" i="4"/>
  <c r="AN73" i="4" s="1"/>
  <c r="AO73" i="4" s="1"/>
  <c r="AM128" i="4"/>
  <c r="AN128" i="4" s="1"/>
  <c r="AO128" i="4" s="1"/>
  <c r="AR141" i="4"/>
  <c r="AS51" i="4"/>
  <c r="BC20" i="4"/>
  <c r="BD20" i="4" s="1"/>
  <c r="BE20" i="4" s="1"/>
  <c r="AW63" i="4"/>
  <c r="AX63" i="4" s="1"/>
  <c r="AY63" i="4" s="1"/>
  <c r="AM137" i="4"/>
  <c r="AN137" i="4" s="1"/>
  <c r="AO137" i="4" s="1"/>
  <c r="BC128" i="4"/>
  <c r="BD128" i="4" s="1"/>
  <c r="BE128" i="4" s="1"/>
  <c r="AP93" i="4"/>
  <c r="AT93" i="4" s="1"/>
  <c r="AU93" i="4" s="1"/>
  <c r="AV93" i="4" s="1"/>
  <c r="AZ87" i="4"/>
  <c r="BA87" i="4" s="1"/>
  <c r="BB87" i="4" s="1"/>
  <c r="AR70" i="4"/>
  <c r="AJ136" i="4"/>
  <c r="AK136" i="4" s="1"/>
  <c r="AL136" i="4" s="1"/>
  <c r="AP151" i="4"/>
  <c r="AJ52" i="4"/>
  <c r="AK52" i="4" s="1"/>
  <c r="AL52" i="4" s="1"/>
  <c r="AJ93" i="4"/>
  <c r="AK93" i="4" s="1"/>
  <c r="AL93" i="4" s="1"/>
  <c r="AR101" i="4"/>
  <c r="AP181" i="4"/>
  <c r="AT181" i="4" s="1"/>
  <c r="AU181" i="4" s="1"/>
  <c r="AV181" i="4" s="1"/>
  <c r="AJ139" i="4"/>
  <c r="AK139" i="4" s="1"/>
  <c r="AL139" i="4" s="1"/>
  <c r="AP91" i="4"/>
  <c r="AJ68" i="4"/>
  <c r="AK68" i="4" s="1"/>
  <c r="AL68" i="4" s="1"/>
  <c r="BC121" i="4"/>
  <c r="BD121" i="4" s="1"/>
  <c r="BE121" i="4" s="1"/>
  <c r="AZ189" i="4"/>
  <c r="BA189" i="4" s="1"/>
  <c r="BB189" i="4" s="1"/>
  <c r="AW189" i="4"/>
  <c r="AX189" i="4" s="1"/>
  <c r="AY189" i="4" s="1"/>
  <c r="AQ75" i="4"/>
  <c r="AM63" i="4"/>
  <c r="AN63" i="4" s="1"/>
  <c r="AO63" i="4" s="1"/>
  <c r="AM41" i="4"/>
  <c r="AN41" i="4" s="1"/>
  <c r="AO41" i="4" s="1"/>
  <c r="AM120" i="4"/>
  <c r="AN120" i="4" s="1"/>
  <c r="AO120" i="4" s="1"/>
  <c r="AM165" i="4"/>
  <c r="AN165" i="4" s="1"/>
  <c r="AO165" i="4" s="1"/>
  <c r="AJ176" i="4"/>
  <c r="AK176" i="4" s="1"/>
  <c r="AL176" i="4" s="1"/>
  <c r="AP176" i="4"/>
  <c r="AQ176" i="4"/>
  <c r="AZ176" i="4" s="1"/>
  <c r="BA176" i="4" s="1"/>
  <c r="BB176" i="4" s="1"/>
  <c r="AR41" i="4"/>
  <c r="AT20" i="4"/>
  <c r="AU20" i="4" s="1"/>
  <c r="AV20" i="4" s="1"/>
  <c r="AM189" i="4"/>
  <c r="AN189" i="4" s="1"/>
  <c r="AO189" i="4" s="1"/>
  <c r="AS53" i="4"/>
  <c r="BC53" i="4" s="1"/>
  <c r="BD53" i="4" s="1"/>
  <c r="BE53" i="4" s="1"/>
  <c r="AR53" i="4"/>
  <c r="AM144" i="4"/>
  <c r="AN144" i="4" s="1"/>
  <c r="AO144" i="4" s="1"/>
  <c r="AS189" i="4"/>
  <c r="AR144" i="4"/>
  <c r="AJ75" i="4"/>
  <c r="AK75" i="4" s="1"/>
  <c r="AL75" i="4" s="1"/>
  <c r="AR191" i="4"/>
  <c r="AZ191" i="4" s="1"/>
  <c r="BA191" i="4" s="1"/>
  <c r="BB191" i="4" s="1"/>
  <c r="AR195" i="4"/>
  <c r="AJ162" i="4"/>
  <c r="AK162" i="4" s="1"/>
  <c r="AL162" i="4" s="1"/>
  <c r="AS120" i="4"/>
  <c r="AT166" i="4"/>
  <c r="AU166" i="4" s="1"/>
  <c r="AV166" i="4" s="1"/>
  <c r="AJ14" i="4"/>
  <c r="AK14" i="4" s="1"/>
  <c r="AL14" i="4" s="1"/>
  <c r="AS195" i="4"/>
  <c r="AR120" i="4"/>
  <c r="AJ63" i="4"/>
  <c r="AK63" i="4" s="1"/>
  <c r="AL63" i="4" s="1"/>
  <c r="AP63" i="4"/>
  <c r="AS15" i="4"/>
  <c r="AS123" i="4"/>
  <c r="AM187" i="4"/>
  <c r="AN187" i="4" s="1"/>
  <c r="AO187" i="4" s="1"/>
  <c r="AT87" i="4"/>
  <c r="AU87" i="4" s="1"/>
  <c r="AV87" i="4" s="1"/>
  <c r="AQ89" i="4"/>
  <c r="AR21" i="4"/>
  <c r="AZ21" i="4" s="1"/>
  <c r="BA21" i="4" s="1"/>
  <c r="BB21" i="4" s="1"/>
  <c r="AM52" i="4"/>
  <c r="AN52" i="4" s="1"/>
  <c r="AO52" i="4" s="1"/>
  <c r="AS187" i="4"/>
  <c r="AP89" i="4"/>
  <c r="AT89" i="4" s="1"/>
  <c r="AU89" i="4" s="1"/>
  <c r="AV89" i="4" s="1"/>
  <c r="AS155" i="4"/>
  <c r="AJ159" i="4"/>
  <c r="AK159" i="4" s="1"/>
  <c r="AL159" i="4" s="1"/>
  <c r="AS52" i="4"/>
  <c r="AQ199" i="4"/>
  <c r="AW199" i="4" s="1"/>
  <c r="AX199" i="4" s="1"/>
  <c r="AY199" i="4" s="1"/>
  <c r="AS179" i="4"/>
  <c r="AS139" i="4"/>
  <c r="AS78" i="4"/>
  <c r="AP71" i="4"/>
  <c r="AM53" i="4"/>
  <c r="AN53" i="4" s="1"/>
  <c r="AO53" i="4" s="1"/>
  <c r="AP199" i="4"/>
  <c r="AQ125" i="4"/>
  <c r="AP125" i="4"/>
  <c r="AT125" i="4" s="1"/>
  <c r="AU125" i="4" s="1"/>
  <c r="AV125" i="4" s="1"/>
  <c r="AR155" i="4"/>
  <c r="AW155" i="4" s="1"/>
  <c r="AX155" i="4" s="1"/>
  <c r="AY155" i="4" s="1"/>
  <c r="AS151" i="4"/>
  <c r="AP139" i="4"/>
  <c r="AS21" i="4"/>
  <c r="AM179" i="4"/>
  <c r="AN179" i="4" s="1"/>
  <c r="AO179" i="4" s="1"/>
  <c r="AR173" i="4"/>
  <c r="AM139" i="4"/>
  <c r="AN139" i="4" s="1"/>
  <c r="AO139" i="4" s="1"/>
  <c r="AW71" i="4"/>
  <c r="AX71" i="4" s="1"/>
  <c r="AY71" i="4" s="1"/>
  <c r="AP173" i="4"/>
  <c r="AT173" i="4" s="1"/>
  <c r="AU173" i="4" s="1"/>
  <c r="AV173" i="4" s="1"/>
  <c r="AM197" i="4"/>
  <c r="AN197" i="4" s="1"/>
  <c r="AO197" i="4" s="1"/>
  <c r="AJ181" i="4"/>
  <c r="AK181" i="4" s="1"/>
  <c r="AL181" i="4" s="1"/>
  <c r="AQ173" i="4"/>
  <c r="BC166" i="4"/>
  <c r="BD166" i="4" s="1"/>
  <c r="BE166" i="4" s="1"/>
  <c r="AQ24" i="4"/>
  <c r="AW24" i="4" s="1"/>
  <c r="AX24" i="4" s="1"/>
  <c r="AY24" i="4" s="1"/>
  <c r="AM19" i="4"/>
  <c r="AN19" i="4" s="1"/>
  <c r="AO19" i="4" s="1"/>
  <c r="AM15" i="4"/>
  <c r="AN15" i="4" s="1"/>
  <c r="AO15" i="4" s="1"/>
  <c r="AJ17" i="4"/>
  <c r="AK17" i="4" s="1"/>
  <c r="AL17" i="4" s="1"/>
  <c r="AR17" i="4"/>
  <c r="AZ17" i="4" s="1"/>
  <c r="BA17" i="4" s="1"/>
  <c r="BB17" i="4" s="1"/>
  <c r="AJ19" i="4"/>
  <c r="AK19" i="4" s="1"/>
  <c r="AL19" i="4" s="1"/>
  <c r="AP19" i="4"/>
  <c r="AM17" i="4"/>
  <c r="AN17" i="4" s="1"/>
  <c r="AO17" i="4" s="1"/>
  <c r="AR16" i="4"/>
  <c r="AM16" i="4"/>
  <c r="AN16" i="4" s="1"/>
  <c r="AO16" i="4" s="1"/>
  <c r="AJ16" i="4"/>
  <c r="AK16" i="4" s="1"/>
  <c r="AL16" i="4" s="1"/>
  <c r="AR12" i="4"/>
  <c r="AM166" i="4"/>
  <c r="AN166" i="4" s="1"/>
  <c r="AO166" i="4" s="1"/>
  <c r="AQ148" i="4"/>
  <c r="AW148" i="4" s="1"/>
  <c r="AX148" i="4" s="1"/>
  <c r="AY148" i="4" s="1"/>
  <c r="BC110" i="4"/>
  <c r="BD110" i="4" s="1"/>
  <c r="BE110" i="4" s="1"/>
  <c r="AR140" i="4"/>
  <c r="AM140" i="4"/>
  <c r="AN140" i="4" s="1"/>
  <c r="AO140" i="4" s="1"/>
  <c r="AS140" i="4"/>
  <c r="AS170" i="4"/>
  <c r="AM170" i="4"/>
  <c r="AN170" i="4" s="1"/>
  <c r="AO170" i="4" s="1"/>
  <c r="AR170" i="4"/>
  <c r="AS86" i="4"/>
  <c r="AR86" i="4"/>
  <c r="AW86" i="4" s="1"/>
  <c r="AX86" i="4" s="1"/>
  <c r="AY86" i="4" s="1"/>
  <c r="AP46" i="4"/>
  <c r="BC46" i="4" s="1"/>
  <c r="BD46" i="4" s="1"/>
  <c r="BE46" i="4" s="1"/>
  <c r="AQ46" i="4"/>
  <c r="AW46" i="4" s="1"/>
  <c r="AX46" i="4" s="1"/>
  <c r="AY46" i="4" s="1"/>
  <c r="AQ72" i="4"/>
  <c r="AP72" i="4"/>
  <c r="BC72" i="4" s="1"/>
  <c r="BD72" i="4" s="1"/>
  <c r="BE72" i="4" s="1"/>
  <c r="AS42" i="4"/>
  <c r="AT42" i="4" s="1"/>
  <c r="AU42" i="4" s="1"/>
  <c r="AV42" i="4" s="1"/>
  <c r="AR42" i="4"/>
  <c r="AM42" i="4"/>
  <c r="AN42" i="4" s="1"/>
  <c r="AO42" i="4" s="1"/>
  <c r="AM54" i="4"/>
  <c r="AN54" i="4" s="1"/>
  <c r="AO54" i="4" s="1"/>
  <c r="AR85" i="4"/>
  <c r="AM21" i="4"/>
  <c r="AN21" i="4" s="1"/>
  <c r="AO21" i="4" s="1"/>
  <c r="AP195" i="4"/>
  <c r="AQ195" i="4"/>
  <c r="AR184" i="4"/>
  <c r="AS184" i="4"/>
  <c r="BC184" i="4" s="1"/>
  <c r="BD184" i="4" s="1"/>
  <c r="BE184" i="4" s="1"/>
  <c r="AM184" i="4"/>
  <c r="AN184" i="4" s="1"/>
  <c r="AO184" i="4" s="1"/>
  <c r="AJ166" i="4"/>
  <c r="AK166" i="4" s="1"/>
  <c r="AL166" i="4" s="1"/>
  <c r="AM136" i="4"/>
  <c r="AN136" i="4" s="1"/>
  <c r="AO136" i="4" s="1"/>
  <c r="AS136" i="4"/>
  <c r="AR136" i="4"/>
  <c r="AR20" i="4"/>
  <c r="AM20" i="4"/>
  <c r="AN20" i="4" s="1"/>
  <c r="AO20" i="4" s="1"/>
  <c r="AR68" i="4"/>
  <c r="AW68" i="4" s="1"/>
  <c r="AX68" i="4" s="1"/>
  <c r="AY68" i="4" s="1"/>
  <c r="AS68" i="4"/>
  <c r="BC68" i="4" s="1"/>
  <c r="BD68" i="4" s="1"/>
  <c r="BE68" i="4" s="1"/>
  <c r="AQ42" i="4"/>
  <c r="AJ42" i="4"/>
  <c r="AK42" i="4" s="1"/>
  <c r="AL42" i="4" s="1"/>
  <c r="AJ151" i="4"/>
  <c r="AK151" i="4" s="1"/>
  <c r="AL151" i="4" s="1"/>
  <c r="AT121" i="4"/>
  <c r="AU121" i="4" s="1"/>
  <c r="AV121" i="4" s="1"/>
  <c r="AQ78" i="4"/>
  <c r="AZ78" i="4" s="1"/>
  <c r="BA78" i="4" s="1"/>
  <c r="BB78" i="4" s="1"/>
  <c r="AP78" i="4"/>
  <c r="AQ64" i="4"/>
  <c r="AJ64" i="4"/>
  <c r="AK64" i="4" s="1"/>
  <c r="AL64" i="4" s="1"/>
  <c r="AP64" i="4"/>
  <c r="AT64" i="4" s="1"/>
  <c r="AU64" i="4" s="1"/>
  <c r="AV64" i="4" s="1"/>
  <c r="AQ84" i="4"/>
  <c r="AP84" i="4"/>
  <c r="AQ76" i="4"/>
  <c r="AP76" i="4"/>
  <c r="AS115" i="4"/>
  <c r="AR115" i="4"/>
  <c r="AQ34" i="4"/>
  <c r="AP34" i="4"/>
  <c r="AJ34" i="4"/>
  <c r="AK34" i="4" s="1"/>
  <c r="AL34" i="4" s="1"/>
  <c r="AM64" i="4"/>
  <c r="AN64" i="4" s="1"/>
  <c r="AO64" i="4" s="1"/>
  <c r="AM151" i="4"/>
  <c r="AN151" i="4" s="1"/>
  <c r="AO151" i="4" s="1"/>
  <c r="AP133" i="4"/>
  <c r="AQ133" i="4"/>
  <c r="AJ133" i="4"/>
  <c r="AK133" i="4" s="1"/>
  <c r="AL133" i="4" s="1"/>
  <c r="AJ78" i="4"/>
  <c r="AK78" i="4" s="1"/>
  <c r="AL78" i="4" s="1"/>
  <c r="AS75" i="4"/>
  <c r="BC75" i="4" s="1"/>
  <c r="BD75" i="4" s="1"/>
  <c r="BE75" i="4" s="1"/>
  <c r="AR75" i="4"/>
  <c r="AQ55" i="4"/>
  <c r="AP55" i="4"/>
  <c r="AT55" i="4" s="1"/>
  <c r="AU55" i="4" s="1"/>
  <c r="AV55" i="4" s="1"/>
  <c r="AJ55" i="4"/>
  <c r="AK55" i="4" s="1"/>
  <c r="AL55" i="4" s="1"/>
  <c r="AM46" i="4"/>
  <c r="AN46" i="4" s="1"/>
  <c r="AO46" i="4" s="1"/>
  <c r="AM24" i="4"/>
  <c r="AN24" i="4" s="1"/>
  <c r="AO24" i="4" s="1"/>
  <c r="AR133" i="4"/>
  <c r="AM133" i="4"/>
  <c r="AN133" i="4" s="1"/>
  <c r="AO133" i="4" s="1"/>
  <c r="AP54" i="4"/>
  <c r="AQ54" i="4"/>
  <c r="AW54" i="4" s="1"/>
  <c r="AX54" i="4" s="1"/>
  <c r="AY54" i="4" s="1"/>
  <c r="AS49" i="4"/>
  <c r="AT49" i="4" s="1"/>
  <c r="AU49" i="4" s="1"/>
  <c r="AV49" i="4" s="1"/>
  <c r="AM49" i="4"/>
  <c r="AN49" i="4" s="1"/>
  <c r="AO49" i="4" s="1"/>
  <c r="AR49" i="4"/>
  <c r="BC13" i="4"/>
  <c r="BD13" i="4" s="1"/>
  <c r="BE13" i="4" s="1"/>
  <c r="AQ159" i="4"/>
  <c r="AJ121" i="4"/>
  <c r="AK121" i="4" s="1"/>
  <c r="AL121" i="4" s="1"/>
  <c r="AJ91" i="4"/>
  <c r="AK91" i="4" s="1"/>
  <c r="AL91" i="4" s="1"/>
  <c r="AW25" i="4"/>
  <c r="AX25" i="4" s="1"/>
  <c r="AY25" i="4" s="1"/>
  <c r="AT186" i="4"/>
  <c r="AU186" i="4" s="1"/>
  <c r="AV186" i="4" s="1"/>
  <c r="AQ124" i="4"/>
  <c r="AW124" i="4" s="1"/>
  <c r="AX124" i="4" s="1"/>
  <c r="AY124" i="4" s="1"/>
  <c r="AP124" i="4"/>
  <c r="AQ187" i="4"/>
  <c r="AW187" i="4" s="1"/>
  <c r="AX187" i="4" s="1"/>
  <c r="AY187" i="4" s="1"/>
  <c r="AP187" i="4"/>
  <c r="AQ43" i="4"/>
  <c r="AP43" i="4"/>
  <c r="AQ23" i="4"/>
  <c r="AP23" i="4"/>
  <c r="AT23" i="4" s="1"/>
  <c r="AU23" i="4" s="1"/>
  <c r="AV23" i="4" s="1"/>
  <c r="AQ120" i="4"/>
  <c r="AP120" i="4"/>
  <c r="AP148" i="4"/>
  <c r="AT148" i="4" s="1"/>
  <c r="AU148" i="4" s="1"/>
  <c r="AV148" i="4" s="1"/>
  <c r="AM148" i="4"/>
  <c r="AN148" i="4" s="1"/>
  <c r="AO148" i="4" s="1"/>
  <c r="AP90" i="4"/>
  <c r="BC90" i="4" s="1"/>
  <c r="BD90" i="4" s="1"/>
  <c r="BE90" i="4" s="1"/>
  <c r="AQ90" i="4"/>
  <c r="AJ90" i="4"/>
  <c r="AK90" i="4" s="1"/>
  <c r="AL90" i="4" s="1"/>
  <c r="AR166" i="4"/>
  <c r="AS133" i="4"/>
  <c r="AM121" i="4"/>
  <c r="AN121" i="4" s="1"/>
  <c r="AO121" i="4" s="1"/>
  <c r="AQ179" i="4"/>
  <c r="AZ179" i="4" s="1"/>
  <c r="BA179" i="4" s="1"/>
  <c r="BB179" i="4" s="1"/>
  <c r="AP179" i="4"/>
  <c r="AJ179" i="4"/>
  <c r="AK179" i="4" s="1"/>
  <c r="AL179" i="4" s="1"/>
  <c r="AQ140" i="4"/>
  <c r="AJ140" i="4"/>
  <c r="AK140" i="4" s="1"/>
  <c r="AL140" i="4" s="1"/>
  <c r="AP140" i="4"/>
  <c r="AQ144" i="4"/>
  <c r="AZ144" i="4" s="1"/>
  <c r="BA144" i="4" s="1"/>
  <c r="BB144" i="4" s="1"/>
  <c r="AP144" i="4"/>
  <c r="AT144" i="4" s="1"/>
  <c r="AU144" i="4" s="1"/>
  <c r="AV144" i="4" s="1"/>
  <c r="AP170" i="4"/>
  <c r="AJ170" i="4"/>
  <c r="AK170" i="4" s="1"/>
  <c r="AL170" i="4" s="1"/>
  <c r="AQ170" i="4"/>
  <c r="AQ136" i="4"/>
  <c r="AP136" i="4"/>
  <c r="AZ50" i="4"/>
  <c r="BA50" i="4" s="1"/>
  <c r="BB50" i="4" s="1"/>
  <c r="AW50" i="4"/>
  <c r="AX50" i="4" s="1"/>
  <c r="AY50" i="4" s="1"/>
  <c r="AP16" i="4"/>
  <c r="AT16" i="4" s="1"/>
  <c r="AU16" i="4" s="1"/>
  <c r="AV16" i="4" s="1"/>
  <c r="AQ16" i="4"/>
  <c r="AM90" i="4"/>
  <c r="AN90" i="4" s="1"/>
  <c r="AO90" i="4" s="1"/>
  <c r="AR76" i="4"/>
  <c r="AM76" i="4"/>
  <c r="AN76" i="4" s="1"/>
  <c r="AO76" i="4" s="1"/>
  <c r="AS76" i="4"/>
  <c r="AJ76" i="4"/>
  <c r="AK76" i="4" s="1"/>
  <c r="AL76" i="4" s="1"/>
  <c r="AQ143" i="4"/>
  <c r="AP143" i="4"/>
  <c r="AJ143" i="4"/>
  <c r="AK143" i="4" s="1"/>
  <c r="AL143" i="4" s="1"/>
  <c r="AQ81" i="4"/>
  <c r="AW81" i="4" s="1"/>
  <c r="AX81" i="4" s="1"/>
  <c r="AY81" i="4" s="1"/>
  <c r="AP81" i="4"/>
  <c r="AJ81" i="4"/>
  <c r="AK81" i="4" s="1"/>
  <c r="AL81" i="4" s="1"/>
  <c r="AQ97" i="4"/>
  <c r="AP97" i="4"/>
  <c r="AJ97" i="4"/>
  <c r="AK97" i="4" s="1"/>
  <c r="AL97" i="4" s="1"/>
  <c r="AR80" i="4"/>
  <c r="AM80" i="4"/>
  <c r="AN80" i="4" s="1"/>
  <c r="AO80" i="4" s="1"/>
  <c r="AS80" i="4"/>
  <c r="AJ80" i="4"/>
  <c r="AK80" i="4" s="1"/>
  <c r="AL80" i="4" s="1"/>
  <c r="AQ82" i="4"/>
  <c r="AW82" i="4" s="1"/>
  <c r="AX82" i="4" s="1"/>
  <c r="AY82" i="4" s="1"/>
  <c r="AP82" i="4"/>
  <c r="AJ82" i="4"/>
  <c r="AK82" i="4" s="1"/>
  <c r="AL82" i="4" s="1"/>
  <c r="AQ58" i="4"/>
  <c r="AP58" i="4"/>
  <c r="AJ58" i="4"/>
  <c r="AK58" i="4" s="1"/>
  <c r="AL58" i="4" s="1"/>
  <c r="AW56" i="4"/>
  <c r="AX56" i="4" s="1"/>
  <c r="AY56" i="4" s="1"/>
  <c r="BC33" i="4"/>
  <c r="BD33" i="4" s="1"/>
  <c r="BE33" i="4" s="1"/>
  <c r="AQ178" i="4"/>
  <c r="AP178" i="4"/>
  <c r="AJ178" i="4"/>
  <c r="AK178" i="4" s="1"/>
  <c r="AL178" i="4" s="1"/>
  <c r="AQ105" i="4"/>
  <c r="AP105" i="4"/>
  <c r="AT105" i="4" s="1"/>
  <c r="AU105" i="4" s="1"/>
  <c r="AV105" i="4" s="1"/>
  <c r="AJ105" i="4"/>
  <c r="AK105" i="4" s="1"/>
  <c r="AL105" i="4" s="1"/>
  <c r="AQ171" i="4"/>
  <c r="AJ171" i="4"/>
  <c r="AK171" i="4" s="1"/>
  <c r="AL171" i="4" s="1"/>
  <c r="AP171" i="4"/>
  <c r="AR161" i="4"/>
  <c r="AZ161" i="4" s="1"/>
  <c r="BA161" i="4" s="1"/>
  <c r="BB161" i="4" s="1"/>
  <c r="AS161" i="4"/>
  <c r="BC161" i="4" s="1"/>
  <c r="BD161" i="4" s="1"/>
  <c r="BE161" i="4" s="1"/>
  <c r="AM161" i="4"/>
  <c r="AN161" i="4" s="1"/>
  <c r="AO161" i="4" s="1"/>
  <c r="AP157" i="4"/>
  <c r="AJ157" i="4"/>
  <c r="AK157" i="4" s="1"/>
  <c r="AL157" i="4" s="1"/>
  <c r="AQ157" i="4"/>
  <c r="AR149" i="4"/>
  <c r="AM149" i="4"/>
  <c r="AN149" i="4" s="1"/>
  <c r="AO149" i="4" s="1"/>
  <c r="AS149" i="4"/>
  <c r="AR164" i="4"/>
  <c r="AS164" i="4"/>
  <c r="AM164" i="4"/>
  <c r="AN164" i="4" s="1"/>
  <c r="AO164" i="4" s="1"/>
  <c r="AQ123" i="4"/>
  <c r="AP123" i="4"/>
  <c r="AJ123" i="4"/>
  <c r="AK123" i="4" s="1"/>
  <c r="AL123" i="4" s="1"/>
  <c r="AQ115" i="4"/>
  <c r="AP115" i="4"/>
  <c r="AJ115" i="4"/>
  <c r="AK115" i="4" s="1"/>
  <c r="AL115" i="4" s="1"/>
  <c r="AM153" i="4"/>
  <c r="AN153" i="4" s="1"/>
  <c r="AO153" i="4" s="1"/>
  <c r="AR153" i="4"/>
  <c r="AS153" i="4"/>
  <c r="AQ126" i="4"/>
  <c r="AP126" i="4"/>
  <c r="AT126" i="4" s="1"/>
  <c r="AU126" i="4" s="1"/>
  <c r="AV126" i="4" s="1"/>
  <c r="AJ126" i="4"/>
  <c r="AK126" i="4" s="1"/>
  <c r="AL126" i="4" s="1"/>
  <c r="AR107" i="4"/>
  <c r="AS107" i="4"/>
  <c r="AM107" i="4"/>
  <c r="AN107" i="4" s="1"/>
  <c r="AO107" i="4" s="1"/>
  <c r="AT110" i="4"/>
  <c r="AU110" i="4" s="1"/>
  <c r="AV110" i="4" s="1"/>
  <c r="AM108" i="4"/>
  <c r="AN108" i="4" s="1"/>
  <c r="AO108" i="4" s="1"/>
  <c r="AR108" i="4"/>
  <c r="AS108" i="4"/>
  <c r="AQ88" i="4"/>
  <c r="AJ88" i="4"/>
  <c r="AK88" i="4" s="1"/>
  <c r="AL88" i="4" s="1"/>
  <c r="AP88" i="4"/>
  <c r="AP66" i="4"/>
  <c r="AQ66" i="4"/>
  <c r="AW66" i="4" s="1"/>
  <c r="AX66" i="4" s="1"/>
  <c r="AY66" i="4" s="1"/>
  <c r="AJ66" i="4"/>
  <c r="AK66" i="4" s="1"/>
  <c r="AL66" i="4" s="1"/>
  <c r="AS67" i="4"/>
  <c r="AM67" i="4"/>
  <c r="AN67" i="4" s="1"/>
  <c r="AO67" i="4" s="1"/>
  <c r="AR67" i="4"/>
  <c r="AM59" i="4"/>
  <c r="AN59" i="4" s="1"/>
  <c r="AO59" i="4" s="1"/>
  <c r="AR59" i="4"/>
  <c r="AZ59" i="4" s="1"/>
  <c r="BA59" i="4" s="1"/>
  <c r="BB59" i="4" s="1"/>
  <c r="AS59" i="4"/>
  <c r="AT79" i="4"/>
  <c r="AU79" i="4" s="1"/>
  <c r="AV79" i="4" s="1"/>
  <c r="AJ36" i="4"/>
  <c r="AK36" i="4" s="1"/>
  <c r="AL36" i="4" s="1"/>
  <c r="AP36" i="4"/>
  <c r="AQ36" i="4"/>
  <c r="AJ40" i="4"/>
  <c r="AK40" i="4" s="1"/>
  <c r="AL40" i="4" s="1"/>
  <c r="AP40" i="4"/>
  <c r="AT40" i="4" s="1"/>
  <c r="AU40" i="4" s="1"/>
  <c r="AV40" i="4" s="1"/>
  <c r="AQ40" i="4"/>
  <c r="AW40" i="4" s="1"/>
  <c r="AX40" i="4" s="1"/>
  <c r="AY40" i="4" s="1"/>
  <c r="AZ19" i="4"/>
  <c r="BA19" i="4" s="1"/>
  <c r="BB19" i="4" s="1"/>
  <c r="AW19" i="4"/>
  <c r="AX19" i="4" s="1"/>
  <c r="AY19" i="4" s="1"/>
  <c r="AJ35" i="4"/>
  <c r="AK35" i="4" s="1"/>
  <c r="AL35" i="4" s="1"/>
  <c r="AP35" i="4"/>
  <c r="AQ35" i="4"/>
  <c r="AP14" i="4"/>
  <c r="AQ14" i="4"/>
  <c r="AQ193" i="4"/>
  <c r="AW193" i="4" s="1"/>
  <c r="AX193" i="4" s="1"/>
  <c r="AY193" i="4" s="1"/>
  <c r="AP193" i="4"/>
  <c r="AJ193" i="4"/>
  <c r="AK193" i="4" s="1"/>
  <c r="AL193" i="4" s="1"/>
  <c r="AJ142" i="4"/>
  <c r="AK142" i="4" s="1"/>
  <c r="AL142" i="4" s="1"/>
  <c r="AQ142" i="4"/>
  <c r="AW142" i="4" s="1"/>
  <c r="AX142" i="4" s="1"/>
  <c r="AY142" i="4" s="1"/>
  <c r="AP142" i="4"/>
  <c r="AT142" i="4" s="1"/>
  <c r="AU142" i="4" s="1"/>
  <c r="AV142" i="4" s="1"/>
  <c r="AQ109" i="4"/>
  <c r="AP109" i="4"/>
  <c r="AJ109" i="4"/>
  <c r="AK109" i="4" s="1"/>
  <c r="AL109" i="4" s="1"/>
  <c r="AQ67" i="4"/>
  <c r="AJ67" i="4"/>
  <c r="AK67" i="4" s="1"/>
  <c r="AL67" i="4" s="1"/>
  <c r="AP67" i="4"/>
  <c r="AJ168" i="4"/>
  <c r="AK168" i="4" s="1"/>
  <c r="AL168" i="4" s="1"/>
  <c r="AP168" i="4"/>
  <c r="AT168" i="4" s="1"/>
  <c r="AU168" i="4" s="1"/>
  <c r="AV168" i="4" s="1"/>
  <c r="AQ168" i="4"/>
  <c r="AR147" i="4"/>
  <c r="AZ147" i="4" s="1"/>
  <c r="BA147" i="4" s="1"/>
  <c r="BB147" i="4" s="1"/>
  <c r="AS147" i="4"/>
  <c r="BC147" i="4" s="1"/>
  <c r="BD147" i="4" s="1"/>
  <c r="BE147" i="4" s="1"/>
  <c r="AM147" i="4"/>
  <c r="AN147" i="4" s="1"/>
  <c r="AO147" i="4" s="1"/>
  <c r="AJ147" i="4"/>
  <c r="AK147" i="4" s="1"/>
  <c r="AL147" i="4" s="1"/>
  <c r="AP149" i="4"/>
  <c r="AQ149" i="4"/>
  <c r="AJ149" i="4"/>
  <c r="AK149" i="4" s="1"/>
  <c r="AL149" i="4" s="1"/>
  <c r="AJ164" i="4"/>
  <c r="AK164" i="4" s="1"/>
  <c r="AL164" i="4" s="1"/>
  <c r="AQ164" i="4"/>
  <c r="AP164" i="4"/>
  <c r="AQ196" i="4"/>
  <c r="AW196" i="4" s="1"/>
  <c r="AX196" i="4" s="1"/>
  <c r="AY196" i="4" s="1"/>
  <c r="AP196" i="4"/>
  <c r="AT196" i="4" s="1"/>
  <c r="AU196" i="4" s="1"/>
  <c r="AV196" i="4" s="1"/>
  <c r="AJ196" i="4"/>
  <c r="AK196" i="4" s="1"/>
  <c r="AL196" i="4" s="1"/>
  <c r="AM168" i="4"/>
  <c r="AN168" i="4" s="1"/>
  <c r="AO168" i="4" s="1"/>
  <c r="AS157" i="4"/>
  <c r="AR157" i="4"/>
  <c r="AM157" i="4"/>
  <c r="AN157" i="4" s="1"/>
  <c r="AO157" i="4" s="1"/>
  <c r="AM135" i="4"/>
  <c r="AN135" i="4" s="1"/>
  <c r="AO135" i="4" s="1"/>
  <c r="AR135" i="4"/>
  <c r="AS135" i="4"/>
  <c r="AQ130" i="4"/>
  <c r="AJ130" i="4"/>
  <c r="AK130" i="4" s="1"/>
  <c r="AL130" i="4" s="1"/>
  <c r="AP130" i="4"/>
  <c r="AM115" i="4"/>
  <c r="AN115" i="4" s="1"/>
  <c r="AO115" i="4" s="1"/>
  <c r="AQ118" i="4"/>
  <c r="AP118" i="4"/>
  <c r="AJ118" i="4"/>
  <c r="AK118" i="4" s="1"/>
  <c r="AL118" i="4" s="1"/>
  <c r="AM122" i="4"/>
  <c r="AN122" i="4" s="1"/>
  <c r="AO122" i="4" s="1"/>
  <c r="AS122" i="4"/>
  <c r="AR122" i="4"/>
  <c r="AM61" i="4"/>
  <c r="AN61" i="4" s="1"/>
  <c r="AO61" i="4" s="1"/>
  <c r="AS61" i="4"/>
  <c r="BC61" i="4" s="1"/>
  <c r="BD61" i="4" s="1"/>
  <c r="BE61" i="4" s="1"/>
  <c r="AR61" i="4"/>
  <c r="AZ61" i="4" s="1"/>
  <c r="BA61" i="4" s="1"/>
  <c r="BB61" i="4" s="1"/>
  <c r="AP62" i="4"/>
  <c r="AQ62" i="4"/>
  <c r="AW62" i="4" s="1"/>
  <c r="AX62" i="4" s="1"/>
  <c r="AY62" i="4" s="1"/>
  <c r="AJ62" i="4"/>
  <c r="AK62" i="4" s="1"/>
  <c r="AL62" i="4" s="1"/>
  <c r="AM57" i="4"/>
  <c r="AN57" i="4" s="1"/>
  <c r="AO57" i="4" s="1"/>
  <c r="AR57" i="4"/>
  <c r="AZ57" i="4" s="1"/>
  <c r="BA57" i="4" s="1"/>
  <c r="BB57" i="4" s="1"/>
  <c r="AS57" i="4"/>
  <c r="BC57" i="4" s="1"/>
  <c r="BD57" i="4" s="1"/>
  <c r="BE57" i="4" s="1"/>
  <c r="AQ51" i="4"/>
  <c r="AW51" i="4" s="1"/>
  <c r="AX51" i="4" s="1"/>
  <c r="AY51" i="4" s="1"/>
  <c r="AJ51" i="4"/>
  <c r="AK51" i="4" s="1"/>
  <c r="AL51" i="4" s="1"/>
  <c r="AP51" i="4"/>
  <c r="AQ26" i="4"/>
  <c r="AW26" i="4" s="1"/>
  <c r="AX26" i="4" s="1"/>
  <c r="AY26" i="4" s="1"/>
  <c r="AP26" i="4"/>
  <c r="AT26" i="4" s="1"/>
  <c r="AU26" i="4" s="1"/>
  <c r="AV26" i="4" s="1"/>
  <c r="AJ26" i="4"/>
  <c r="AK26" i="4" s="1"/>
  <c r="AL26" i="4" s="1"/>
  <c r="AJ32" i="4"/>
  <c r="AK32" i="4" s="1"/>
  <c r="AL32" i="4" s="1"/>
  <c r="AP32" i="4"/>
  <c r="AT32" i="4" s="1"/>
  <c r="AU32" i="4" s="1"/>
  <c r="AV32" i="4" s="1"/>
  <c r="AQ32" i="4"/>
  <c r="AR35" i="4"/>
  <c r="AS35" i="4"/>
  <c r="AM35" i="4"/>
  <c r="AN35" i="4" s="1"/>
  <c r="AO35" i="4" s="1"/>
  <c r="AM44" i="4"/>
  <c r="AN44" i="4" s="1"/>
  <c r="AO44" i="4" s="1"/>
  <c r="AS44" i="4"/>
  <c r="AR44" i="4"/>
  <c r="AQ37" i="4"/>
  <c r="AP37" i="4"/>
  <c r="AJ37" i="4"/>
  <c r="AK37" i="4" s="1"/>
  <c r="AL37" i="4" s="1"/>
  <c r="AJ156" i="4"/>
  <c r="AK156" i="4" s="1"/>
  <c r="AL156" i="4" s="1"/>
  <c r="AQ156" i="4"/>
  <c r="AP156" i="4"/>
  <c r="AZ151" i="4"/>
  <c r="BA151" i="4" s="1"/>
  <c r="BB151" i="4" s="1"/>
  <c r="AM143" i="4"/>
  <c r="AN143" i="4" s="1"/>
  <c r="AO143" i="4" s="1"/>
  <c r="AS134" i="4"/>
  <c r="AR134" i="4"/>
  <c r="AM134" i="4"/>
  <c r="AN134" i="4" s="1"/>
  <c r="AO134" i="4" s="1"/>
  <c r="AR103" i="4"/>
  <c r="AZ103" i="4" s="1"/>
  <c r="BA103" i="4" s="1"/>
  <c r="BB103" i="4" s="1"/>
  <c r="AS103" i="4"/>
  <c r="AM103" i="4"/>
  <c r="AN103" i="4" s="1"/>
  <c r="AO103" i="4" s="1"/>
  <c r="AT128" i="4"/>
  <c r="AU128" i="4" s="1"/>
  <c r="AV128" i="4" s="1"/>
  <c r="AM96" i="4"/>
  <c r="AN96" i="4" s="1"/>
  <c r="AO96" i="4" s="1"/>
  <c r="AR96" i="4"/>
  <c r="AS96" i="4"/>
  <c r="AM104" i="4"/>
  <c r="AN104" i="4" s="1"/>
  <c r="AO104" i="4" s="1"/>
  <c r="AR104" i="4"/>
  <c r="AS104" i="4"/>
  <c r="AQ73" i="4"/>
  <c r="AJ73" i="4"/>
  <c r="AK73" i="4" s="1"/>
  <c r="AL73" i="4" s="1"/>
  <c r="AP73" i="4"/>
  <c r="AM82" i="4"/>
  <c r="AN82" i="4" s="1"/>
  <c r="AO82" i="4" s="1"/>
  <c r="AM37" i="4"/>
  <c r="AN37" i="4" s="1"/>
  <c r="AO37" i="4" s="1"/>
  <c r="AR31" i="4"/>
  <c r="AZ31" i="4" s="1"/>
  <c r="BA31" i="4" s="1"/>
  <c r="BB31" i="4" s="1"/>
  <c r="AM31" i="4"/>
  <c r="AN31" i="4" s="1"/>
  <c r="AO31" i="4" s="1"/>
  <c r="AS31" i="4"/>
  <c r="BC31" i="4" s="1"/>
  <c r="BD31" i="4" s="1"/>
  <c r="BE31" i="4" s="1"/>
  <c r="AM51" i="4"/>
  <c r="AN51" i="4" s="1"/>
  <c r="AO51" i="4" s="1"/>
  <c r="AW52" i="4"/>
  <c r="AX52" i="4" s="1"/>
  <c r="AY52" i="4" s="1"/>
  <c r="AP15" i="4"/>
  <c r="AJ15" i="4"/>
  <c r="AK15" i="4" s="1"/>
  <c r="AL15" i="4" s="1"/>
  <c r="AQ15" i="4"/>
  <c r="AW15" i="4" s="1"/>
  <c r="AX15" i="4" s="1"/>
  <c r="AY15" i="4" s="1"/>
  <c r="BC17" i="4"/>
  <c r="BD17" i="4" s="1"/>
  <c r="BE17" i="4" s="1"/>
  <c r="AT17" i="4"/>
  <c r="AU17" i="4" s="1"/>
  <c r="AV17" i="4" s="1"/>
  <c r="BC25" i="4"/>
  <c r="BD25" i="4" s="1"/>
  <c r="BE25" i="4" s="1"/>
  <c r="AR84" i="4"/>
  <c r="AM84" i="4"/>
  <c r="AN84" i="4" s="1"/>
  <c r="AO84" i="4" s="1"/>
  <c r="AS84" i="4"/>
  <c r="P11" i="4"/>
  <c r="G11" i="4" s="1"/>
  <c r="A11" i="4" s="1"/>
  <c r="AQ200" i="4"/>
  <c r="AW200" i="4" s="1"/>
  <c r="AX200" i="4" s="1"/>
  <c r="AY200" i="4" s="1"/>
  <c r="AP200" i="4"/>
  <c r="AJ200" i="4"/>
  <c r="AK200" i="4" s="1"/>
  <c r="AL200" i="4" s="1"/>
  <c r="AM193" i="4"/>
  <c r="AN193" i="4" s="1"/>
  <c r="AO193" i="4" s="1"/>
  <c r="AJ177" i="4"/>
  <c r="AK177" i="4" s="1"/>
  <c r="AL177" i="4" s="1"/>
  <c r="AP177" i="4"/>
  <c r="AT177" i="4" s="1"/>
  <c r="AU177" i="4" s="1"/>
  <c r="AV177" i="4" s="1"/>
  <c r="AQ177" i="4"/>
  <c r="AW177" i="4" s="1"/>
  <c r="AX177" i="4" s="1"/>
  <c r="AY177" i="4" s="1"/>
  <c r="AM178" i="4"/>
  <c r="AN178" i="4" s="1"/>
  <c r="AO178" i="4" s="1"/>
  <c r="AQ172" i="4"/>
  <c r="AW172" i="4" s="1"/>
  <c r="AX172" i="4" s="1"/>
  <c r="AY172" i="4" s="1"/>
  <c r="AJ172" i="4"/>
  <c r="AK172" i="4" s="1"/>
  <c r="AL172" i="4" s="1"/>
  <c r="AP172" i="4"/>
  <c r="AT172" i="4" s="1"/>
  <c r="AU172" i="4" s="1"/>
  <c r="AV172" i="4" s="1"/>
  <c r="AR163" i="4"/>
  <c r="AS163" i="4"/>
  <c r="BC163" i="4" s="1"/>
  <c r="BD163" i="4" s="1"/>
  <c r="BE163" i="4" s="1"/>
  <c r="AM163" i="4"/>
  <c r="AN163" i="4" s="1"/>
  <c r="AO163" i="4" s="1"/>
  <c r="AJ160" i="4"/>
  <c r="AK160" i="4" s="1"/>
  <c r="AL160" i="4" s="1"/>
  <c r="AQ160" i="4"/>
  <c r="AP160" i="4"/>
  <c r="AR145" i="4"/>
  <c r="AS145" i="4"/>
  <c r="AM145" i="4"/>
  <c r="AN145" i="4" s="1"/>
  <c r="AO145" i="4" s="1"/>
  <c r="AJ167" i="4"/>
  <c r="AK167" i="4" s="1"/>
  <c r="AL167" i="4" s="1"/>
  <c r="AP167" i="4"/>
  <c r="AQ167" i="4"/>
  <c r="AR156" i="4"/>
  <c r="AM156" i="4"/>
  <c r="AN156" i="4" s="1"/>
  <c r="AO156" i="4" s="1"/>
  <c r="AS156" i="4"/>
  <c r="AJ145" i="4"/>
  <c r="AK145" i="4" s="1"/>
  <c r="AL145" i="4" s="1"/>
  <c r="AJ135" i="4"/>
  <c r="AK135" i="4" s="1"/>
  <c r="AL135" i="4" s="1"/>
  <c r="AQ135" i="4"/>
  <c r="AP135" i="4"/>
  <c r="AP153" i="4"/>
  <c r="AJ153" i="4"/>
  <c r="AK153" i="4" s="1"/>
  <c r="AL153" i="4" s="1"/>
  <c r="AQ153" i="4"/>
  <c r="AR99" i="4"/>
  <c r="AS99" i="4"/>
  <c r="AM99" i="4"/>
  <c r="AN99" i="4" s="1"/>
  <c r="AO99" i="4" s="1"/>
  <c r="AM123" i="4"/>
  <c r="AN123" i="4" s="1"/>
  <c r="AO123" i="4" s="1"/>
  <c r="AP108" i="4"/>
  <c r="AJ108" i="4"/>
  <c r="AK108" i="4" s="1"/>
  <c r="AL108" i="4" s="1"/>
  <c r="AQ108" i="4"/>
  <c r="AM105" i="4"/>
  <c r="AN105" i="4" s="1"/>
  <c r="AO105" i="4" s="1"/>
  <c r="AM92" i="4"/>
  <c r="AN92" i="4" s="1"/>
  <c r="AO92" i="4" s="1"/>
  <c r="AR92" i="4"/>
  <c r="AS92" i="4"/>
  <c r="AJ85" i="4"/>
  <c r="AK85" i="4" s="1"/>
  <c r="AL85" i="4" s="1"/>
  <c r="AQ85" i="4"/>
  <c r="AP85" i="4"/>
  <c r="AT85" i="4" s="1"/>
  <c r="AU85" i="4" s="1"/>
  <c r="AV85" i="4" s="1"/>
  <c r="AR88" i="4"/>
  <c r="AM88" i="4"/>
  <c r="AN88" i="4" s="1"/>
  <c r="AO88" i="4" s="1"/>
  <c r="AS88" i="4"/>
  <c r="AT98" i="4"/>
  <c r="AU98" i="4" s="1"/>
  <c r="AV98" i="4" s="1"/>
  <c r="BC98" i="4"/>
  <c r="BD98" i="4" s="1"/>
  <c r="BE98" i="4" s="1"/>
  <c r="AM81" i="4"/>
  <c r="AN81" i="4" s="1"/>
  <c r="AO81" i="4" s="1"/>
  <c r="AJ65" i="4"/>
  <c r="AK65" i="4" s="1"/>
  <c r="AL65" i="4" s="1"/>
  <c r="AP65" i="4"/>
  <c r="AQ65" i="4"/>
  <c r="AM100" i="4"/>
  <c r="AN100" i="4" s="1"/>
  <c r="AO100" i="4" s="1"/>
  <c r="AR100" i="4"/>
  <c r="AS100" i="4"/>
  <c r="AP70" i="4"/>
  <c r="AT70" i="4" s="1"/>
  <c r="AU70" i="4" s="1"/>
  <c r="AV70" i="4" s="1"/>
  <c r="AQ70" i="4"/>
  <c r="AJ70" i="4"/>
  <c r="AK70" i="4" s="1"/>
  <c r="AL70" i="4" s="1"/>
  <c r="AM45" i="4"/>
  <c r="AN45" i="4" s="1"/>
  <c r="AO45" i="4" s="1"/>
  <c r="AS45" i="4"/>
  <c r="BC45" i="4" s="1"/>
  <c r="BD45" i="4" s="1"/>
  <c r="BE45" i="4" s="1"/>
  <c r="AJ45" i="4"/>
  <c r="AK45" i="4" s="1"/>
  <c r="AL45" i="4" s="1"/>
  <c r="AR45" i="4"/>
  <c r="AZ45" i="4" s="1"/>
  <c r="BA45" i="4" s="1"/>
  <c r="BB45" i="4" s="1"/>
  <c r="AZ63" i="4"/>
  <c r="BA63" i="4" s="1"/>
  <c r="BB63" i="4" s="1"/>
  <c r="AS22" i="4"/>
  <c r="AM22" i="4"/>
  <c r="AN22" i="4" s="1"/>
  <c r="AO22" i="4" s="1"/>
  <c r="AR22" i="4"/>
  <c r="AQ18" i="4"/>
  <c r="AP18" i="4"/>
  <c r="AT18" i="4" s="1"/>
  <c r="AU18" i="4" s="1"/>
  <c r="AV18" i="4" s="1"/>
  <c r="AJ18" i="4"/>
  <c r="AK18" i="4" s="1"/>
  <c r="AL18" i="4" s="1"/>
  <c r="AM40" i="4"/>
  <c r="AN40" i="4" s="1"/>
  <c r="AO40" i="4" s="1"/>
  <c r="AQ29" i="4"/>
  <c r="AW29" i="4" s="1"/>
  <c r="AX29" i="4" s="1"/>
  <c r="AY29" i="4" s="1"/>
  <c r="AP29" i="4"/>
  <c r="AT29" i="4" s="1"/>
  <c r="AU29" i="4" s="1"/>
  <c r="AV29" i="4" s="1"/>
  <c r="AJ29" i="4"/>
  <c r="AK29" i="4" s="1"/>
  <c r="AL29" i="4" s="1"/>
  <c r="AZ194" i="4"/>
  <c r="BA194" i="4" s="1"/>
  <c r="BB194" i="4" s="1"/>
  <c r="AJ131" i="4"/>
  <c r="AK131" i="4" s="1"/>
  <c r="AL131" i="4" s="1"/>
  <c r="AP131" i="4"/>
  <c r="AQ131" i="4"/>
  <c r="AM118" i="4"/>
  <c r="AN118" i="4" s="1"/>
  <c r="AO118" i="4" s="1"/>
  <c r="AS118" i="4"/>
  <c r="AR118" i="4"/>
  <c r="AQ41" i="4"/>
  <c r="AP41" i="4"/>
  <c r="AJ41" i="4"/>
  <c r="AK41" i="4" s="1"/>
  <c r="AL41" i="4" s="1"/>
  <c r="AQ192" i="4"/>
  <c r="AW192" i="4" s="1"/>
  <c r="AX192" i="4" s="1"/>
  <c r="AY192" i="4" s="1"/>
  <c r="AP192" i="4"/>
  <c r="AJ192" i="4"/>
  <c r="AK192" i="4" s="1"/>
  <c r="AL192" i="4" s="1"/>
  <c r="AR160" i="4"/>
  <c r="AS160" i="4"/>
  <c r="AM160" i="4"/>
  <c r="AN160" i="4" s="1"/>
  <c r="AO160" i="4" s="1"/>
  <c r="AR167" i="4"/>
  <c r="AM167" i="4"/>
  <c r="AN167" i="4" s="1"/>
  <c r="AO167" i="4" s="1"/>
  <c r="AS167" i="4"/>
  <c r="AQ150" i="4"/>
  <c r="AJ150" i="4"/>
  <c r="AK150" i="4" s="1"/>
  <c r="AL150" i="4" s="1"/>
  <c r="AP150" i="4"/>
  <c r="AT150" i="4" s="1"/>
  <c r="AU150" i="4" s="1"/>
  <c r="AV150" i="4" s="1"/>
  <c r="AM150" i="4"/>
  <c r="AN150" i="4" s="1"/>
  <c r="AO150" i="4" s="1"/>
  <c r="AJ134" i="4"/>
  <c r="AK134" i="4" s="1"/>
  <c r="AL134" i="4" s="1"/>
  <c r="AP134" i="4"/>
  <c r="AQ134" i="4"/>
  <c r="AQ119" i="4"/>
  <c r="AW119" i="4" s="1"/>
  <c r="AX119" i="4" s="1"/>
  <c r="AY119" i="4" s="1"/>
  <c r="AP119" i="4"/>
  <c r="AT119" i="4" s="1"/>
  <c r="AU119" i="4" s="1"/>
  <c r="AV119" i="4" s="1"/>
  <c r="AJ119" i="4"/>
  <c r="AK119" i="4" s="1"/>
  <c r="AL119" i="4" s="1"/>
  <c r="AQ114" i="4"/>
  <c r="AJ114" i="4"/>
  <c r="AK114" i="4" s="1"/>
  <c r="AL114" i="4" s="1"/>
  <c r="AP114" i="4"/>
  <c r="AT114" i="4" s="1"/>
  <c r="AU114" i="4" s="1"/>
  <c r="AV114" i="4" s="1"/>
  <c r="AM131" i="4"/>
  <c r="AN131" i="4" s="1"/>
  <c r="AO131" i="4" s="1"/>
  <c r="AR131" i="4"/>
  <c r="AS131" i="4"/>
  <c r="AR95" i="4"/>
  <c r="AZ95" i="4" s="1"/>
  <c r="BA95" i="4" s="1"/>
  <c r="BB95" i="4" s="1"/>
  <c r="AS95" i="4"/>
  <c r="BC95" i="4" s="1"/>
  <c r="BD95" i="4" s="1"/>
  <c r="BE95" i="4" s="1"/>
  <c r="AM95" i="4"/>
  <c r="AN95" i="4" s="1"/>
  <c r="AO95" i="4" s="1"/>
  <c r="AM119" i="4"/>
  <c r="AN119" i="4" s="1"/>
  <c r="AO119" i="4" s="1"/>
  <c r="AM109" i="4"/>
  <c r="AN109" i="4" s="1"/>
  <c r="AO109" i="4" s="1"/>
  <c r="AQ122" i="4"/>
  <c r="AP122" i="4"/>
  <c r="AJ122" i="4"/>
  <c r="AK122" i="4" s="1"/>
  <c r="AL122" i="4" s="1"/>
  <c r="AR91" i="4"/>
  <c r="AZ91" i="4" s="1"/>
  <c r="BA91" i="4" s="1"/>
  <c r="BB91" i="4" s="1"/>
  <c r="AS91" i="4"/>
  <c r="AM91" i="4"/>
  <c r="AN91" i="4" s="1"/>
  <c r="AO91" i="4" s="1"/>
  <c r="AJ107" i="4"/>
  <c r="AK107" i="4" s="1"/>
  <c r="AL107" i="4" s="1"/>
  <c r="AQ77" i="4"/>
  <c r="AP77" i="4"/>
  <c r="AJ77" i="4"/>
  <c r="AK77" i="4" s="1"/>
  <c r="AL77" i="4" s="1"/>
  <c r="AJ95" i="4"/>
  <c r="AK95" i="4" s="1"/>
  <c r="AL95" i="4" s="1"/>
  <c r="AM69" i="4"/>
  <c r="AN69" i="4" s="1"/>
  <c r="AO69" i="4" s="1"/>
  <c r="AS69" i="4"/>
  <c r="AR69" i="4"/>
  <c r="AZ69" i="4" s="1"/>
  <c r="BA69" i="4" s="1"/>
  <c r="BB69" i="4" s="1"/>
  <c r="AR65" i="4"/>
  <c r="AM65" i="4"/>
  <c r="AN65" i="4" s="1"/>
  <c r="AO65" i="4" s="1"/>
  <c r="AS65" i="4"/>
  <c r="AJ99" i="4"/>
  <c r="AK99" i="4" s="1"/>
  <c r="AL99" i="4" s="1"/>
  <c r="AW87" i="4"/>
  <c r="AX87" i="4" s="1"/>
  <c r="AY87" i="4" s="1"/>
  <c r="AM58" i="4"/>
  <c r="AN58" i="4" s="1"/>
  <c r="AO58" i="4" s="1"/>
  <c r="AS58" i="4"/>
  <c r="AR58" i="4"/>
  <c r="AM85" i="4"/>
  <c r="AN85" i="4" s="1"/>
  <c r="AO85" i="4" s="1"/>
  <c r="AJ61" i="4"/>
  <c r="AK61" i="4" s="1"/>
  <c r="AL61" i="4" s="1"/>
  <c r="AM43" i="4"/>
  <c r="AN43" i="4" s="1"/>
  <c r="AO43" i="4" s="1"/>
  <c r="AR43" i="4"/>
  <c r="AS43" i="4"/>
  <c r="AJ43" i="4"/>
  <c r="AK43" i="4" s="1"/>
  <c r="AL43" i="4" s="1"/>
  <c r="AQ44" i="4"/>
  <c r="AJ44" i="4"/>
  <c r="AK44" i="4" s="1"/>
  <c r="AL44" i="4" s="1"/>
  <c r="AP44" i="4"/>
  <c r="AM26" i="4"/>
  <c r="AN26" i="4" s="1"/>
  <c r="AO26" i="4" s="1"/>
  <c r="AP138" i="4"/>
  <c r="AT138" i="4" s="1"/>
  <c r="AU138" i="4" s="1"/>
  <c r="AV138" i="4" s="1"/>
  <c r="AQ138" i="4"/>
  <c r="AW138" i="4" s="1"/>
  <c r="AX138" i="4" s="1"/>
  <c r="AY138" i="4" s="1"/>
  <c r="AJ138" i="4"/>
  <c r="AK138" i="4" s="1"/>
  <c r="AL138" i="4" s="1"/>
  <c r="AJ100" i="4"/>
  <c r="AK100" i="4" s="1"/>
  <c r="AL100" i="4" s="1"/>
  <c r="AP100" i="4"/>
  <c r="AQ100" i="4"/>
  <c r="AJ197" i="4"/>
  <c r="AK197" i="4" s="1"/>
  <c r="AL197" i="4" s="1"/>
  <c r="AQ197" i="4"/>
  <c r="AP197" i="4"/>
  <c r="AT197" i="4" s="1"/>
  <c r="AU197" i="4" s="1"/>
  <c r="AV197" i="4" s="1"/>
  <c r="AQ188" i="4"/>
  <c r="AP188" i="4"/>
  <c r="AJ188" i="4"/>
  <c r="AK188" i="4" s="1"/>
  <c r="AL188" i="4" s="1"/>
  <c r="AQ182" i="4"/>
  <c r="AP182" i="4"/>
  <c r="AT182" i="4" s="1"/>
  <c r="AU182" i="4" s="1"/>
  <c r="AV182" i="4" s="1"/>
  <c r="AJ182" i="4"/>
  <c r="AK182" i="4" s="1"/>
  <c r="AL182" i="4" s="1"/>
  <c r="AW185" i="4"/>
  <c r="AX185" i="4" s="1"/>
  <c r="AY185" i="4" s="1"/>
  <c r="AM171" i="4"/>
  <c r="AN171" i="4" s="1"/>
  <c r="AO171" i="4" s="1"/>
  <c r="AR171" i="4"/>
  <c r="AS171" i="4"/>
  <c r="BC185" i="4"/>
  <c r="BD185" i="4" s="1"/>
  <c r="BE185" i="4" s="1"/>
  <c r="AR159" i="4"/>
  <c r="AS159" i="4"/>
  <c r="BC159" i="4" s="1"/>
  <c r="BD159" i="4" s="1"/>
  <c r="BE159" i="4" s="1"/>
  <c r="AM159" i="4"/>
  <c r="AN159" i="4" s="1"/>
  <c r="AO159" i="4" s="1"/>
  <c r="AJ161" i="4"/>
  <c r="AK161" i="4" s="1"/>
  <c r="AL161" i="4" s="1"/>
  <c r="AJ146" i="4"/>
  <c r="AK146" i="4" s="1"/>
  <c r="AL146" i="4" s="1"/>
  <c r="AQ146" i="4"/>
  <c r="AP146" i="4"/>
  <c r="AT146" i="4" s="1"/>
  <c r="AU146" i="4" s="1"/>
  <c r="AV146" i="4" s="1"/>
  <c r="AQ154" i="4"/>
  <c r="AW154" i="4" s="1"/>
  <c r="AX154" i="4" s="1"/>
  <c r="AY154" i="4" s="1"/>
  <c r="AJ154" i="4"/>
  <c r="AK154" i="4" s="1"/>
  <c r="AL154" i="4" s="1"/>
  <c r="AP154" i="4"/>
  <c r="AZ138" i="4"/>
  <c r="BA138" i="4" s="1"/>
  <c r="BB138" i="4" s="1"/>
  <c r="AS130" i="4"/>
  <c r="AR130" i="4"/>
  <c r="AM130" i="4"/>
  <c r="AN130" i="4" s="1"/>
  <c r="AO130" i="4" s="1"/>
  <c r="AM146" i="4"/>
  <c r="AN146" i="4" s="1"/>
  <c r="AO146" i="4" s="1"/>
  <c r="AR111" i="4"/>
  <c r="AS111" i="4"/>
  <c r="AM111" i="4"/>
  <c r="AN111" i="4" s="1"/>
  <c r="AO111" i="4" s="1"/>
  <c r="AJ96" i="4"/>
  <c r="AK96" i="4" s="1"/>
  <c r="AL96" i="4" s="1"/>
  <c r="AP96" i="4"/>
  <c r="AQ96" i="4"/>
  <c r="AM142" i="4"/>
  <c r="AN142" i="4" s="1"/>
  <c r="AO142" i="4" s="1"/>
  <c r="AQ101" i="4"/>
  <c r="AP101" i="4"/>
  <c r="AJ101" i="4"/>
  <c r="AK101" i="4" s="1"/>
  <c r="AL101" i="4" s="1"/>
  <c r="AM101" i="4"/>
  <c r="AN101" i="4" s="1"/>
  <c r="AO101" i="4" s="1"/>
  <c r="AJ92" i="4"/>
  <c r="AK92" i="4" s="1"/>
  <c r="AL92" i="4" s="1"/>
  <c r="AP92" i="4"/>
  <c r="AQ92" i="4"/>
  <c r="AM97" i="4"/>
  <c r="AN97" i="4" s="1"/>
  <c r="AO97" i="4" s="1"/>
  <c r="AS97" i="4"/>
  <c r="AR97" i="4"/>
  <c r="AP104" i="4"/>
  <c r="AJ104" i="4"/>
  <c r="AK104" i="4" s="1"/>
  <c r="AL104" i="4" s="1"/>
  <c r="AQ104" i="4"/>
  <c r="AJ84" i="4"/>
  <c r="AK84" i="4" s="1"/>
  <c r="AL84" i="4" s="1"/>
  <c r="AR39" i="4"/>
  <c r="AM39" i="4"/>
  <c r="AN39" i="4" s="1"/>
  <c r="AO39" i="4" s="1"/>
  <c r="AS39" i="4"/>
  <c r="AJ28" i="4"/>
  <c r="AK28" i="4" s="1"/>
  <c r="AL28" i="4" s="1"/>
  <c r="AQ28" i="4"/>
  <c r="AP28" i="4"/>
  <c r="AQ22" i="4"/>
  <c r="AP22" i="4"/>
  <c r="AJ22" i="4"/>
  <c r="AK22" i="4" s="1"/>
  <c r="AL22" i="4" s="1"/>
  <c r="AM13" i="4"/>
  <c r="AN13" i="4" s="1"/>
  <c r="AO13" i="4" s="1"/>
  <c r="AR13" i="4"/>
  <c r="AZ13" i="4" s="1"/>
  <c r="BA13" i="4" s="1"/>
  <c r="BB13" i="4" s="1"/>
  <c r="AT13" i="4"/>
  <c r="AU13" i="4" s="1"/>
  <c r="AV13" i="4" s="1"/>
  <c r="AJ13" i="4"/>
  <c r="AK13" i="4" s="1"/>
  <c r="AL13" i="4" s="1"/>
  <c r="AJ12" i="4"/>
  <c r="AK12" i="4" s="1"/>
  <c r="AL12" i="4" s="1"/>
  <c r="AP12" i="4"/>
  <c r="AQ12" i="4"/>
  <c r="AM12" i="4"/>
  <c r="AN12" i="4" s="1"/>
  <c r="AO12" i="4" s="1"/>
  <c r="F11" i="4"/>
  <c r="H11" i="4" s="1"/>
  <c r="V20" i="4" l="1"/>
  <c r="B11" i="4"/>
  <c r="AT19" i="4"/>
  <c r="AU19" i="4" s="1"/>
  <c r="AV19" i="4" s="1"/>
  <c r="BC137" i="4"/>
  <c r="BD137" i="4" s="1"/>
  <c r="BE137" i="4" s="1"/>
  <c r="AW55" i="4"/>
  <c r="AX55" i="4" s="1"/>
  <c r="AY55" i="4" s="1"/>
  <c r="AW117" i="4"/>
  <c r="AX117" i="4" s="1"/>
  <c r="AY117" i="4" s="1"/>
  <c r="AT81" i="4"/>
  <c r="AU81" i="4" s="1"/>
  <c r="AV81" i="4" s="1"/>
  <c r="AW105" i="4"/>
  <c r="AX105" i="4" s="1"/>
  <c r="AY105" i="4" s="1"/>
  <c r="AT143" i="4"/>
  <c r="AU143" i="4" s="1"/>
  <c r="AV143" i="4" s="1"/>
  <c r="AF11" i="4"/>
  <c r="AE11" i="4"/>
  <c r="BC132" i="4"/>
  <c r="BD132" i="4" s="1"/>
  <c r="BE132" i="4" s="1"/>
  <c r="AT38" i="4"/>
  <c r="AU38" i="4" s="1"/>
  <c r="AV38" i="4" s="1"/>
  <c r="AW18" i="4"/>
  <c r="AX18" i="4" s="1"/>
  <c r="AY18" i="4" s="1"/>
  <c r="BC183" i="4"/>
  <c r="BD183" i="4" s="1"/>
  <c r="BE183" i="4" s="1"/>
  <c r="AW134" i="4"/>
  <c r="AX134" i="4" s="1"/>
  <c r="AY134" i="4" s="1"/>
  <c r="AW116" i="4"/>
  <c r="AX116" i="4" s="1"/>
  <c r="AY116" i="4" s="1"/>
  <c r="AT193" i="4"/>
  <c r="AU193" i="4" s="1"/>
  <c r="AV193" i="4" s="1"/>
  <c r="AT178" i="4"/>
  <c r="AU178" i="4" s="1"/>
  <c r="AV178" i="4" s="1"/>
  <c r="AT28" i="4"/>
  <c r="AU28" i="4" s="1"/>
  <c r="AV28" i="4" s="1"/>
  <c r="AT66" i="4"/>
  <c r="AU66" i="4" s="1"/>
  <c r="AV66" i="4" s="1"/>
  <c r="AT24" i="4"/>
  <c r="AU24" i="4" s="1"/>
  <c r="AV24" i="4" s="1"/>
  <c r="AT56" i="4"/>
  <c r="AU56" i="4" s="1"/>
  <c r="AV56" i="4" s="1"/>
  <c r="AW102" i="4"/>
  <c r="AX102" i="4" s="1"/>
  <c r="AY102" i="4" s="1"/>
  <c r="AT154" i="4"/>
  <c r="AU154" i="4" s="1"/>
  <c r="AV154" i="4" s="1"/>
  <c r="AT71" i="4"/>
  <c r="AU71" i="4" s="1"/>
  <c r="AV71" i="4" s="1"/>
  <c r="AT48" i="4"/>
  <c r="AU48" i="4" s="1"/>
  <c r="AV48" i="4" s="1"/>
  <c r="AW77" i="4"/>
  <c r="AX77" i="4" s="1"/>
  <c r="AY77" i="4" s="1"/>
  <c r="AW48" i="4"/>
  <c r="AX48" i="4" s="1"/>
  <c r="AY48" i="4" s="1"/>
  <c r="AT60" i="4"/>
  <c r="AU60" i="4" s="1"/>
  <c r="AV60" i="4" s="1"/>
  <c r="AW174" i="4"/>
  <c r="AX174" i="4" s="1"/>
  <c r="AY174" i="4" s="1"/>
  <c r="BC191" i="4"/>
  <c r="BD191" i="4" s="1"/>
  <c r="BE191" i="4" s="1"/>
  <c r="AZ83" i="4"/>
  <c r="BA83" i="4" s="1"/>
  <c r="BB83" i="4" s="1"/>
  <c r="AT124" i="4"/>
  <c r="AU124" i="4" s="1"/>
  <c r="AV124" i="4" s="1"/>
  <c r="AZ27" i="4"/>
  <c r="BA27" i="4" s="1"/>
  <c r="BB27" i="4" s="1"/>
  <c r="BC116" i="4"/>
  <c r="BD116" i="4" s="1"/>
  <c r="BE116" i="4" s="1"/>
  <c r="AW98" i="4"/>
  <c r="AX98" i="4" s="1"/>
  <c r="AY98" i="4" s="1"/>
  <c r="AZ111" i="4"/>
  <c r="BA111" i="4" s="1"/>
  <c r="BB111" i="4" s="1"/>
  <c r="AZ99" i="4"/>
  <c r="BA99" i="4" s="1"/>
  <c r="BB99" i="4" s="1"/>
  <c r="AT134" i="4"/>
  <c r="AU134" i="4" s="1"/>
  <c r="AV134" i="4" s="1"/>
  <c r="AW110" i="4"/>
  <c r="AX110" i="4" s="1"/>
  <c r="AY110" i="4" s="1"/>
  <c r="AW14" i="4"/>
  <c r="AX14" i="4" s="1"/>
  <c r="AY14" i="4" s="1"/>
  <c r="BC91" i="4"/>
  <c r="BD91" i="4" s="1"/>
  <c r="BE91" i="4" s="1"/>
  <c r="AT27" i="4"/>
  <c r="AU27" i="4" s="1"/>
  <c r="AV27" i="4" s="1"/>
  <c r="BC123" i="4"/>
  <c r="BD123" i="4" s="1"/>
  <c r="BE123" i="4" s="1"/>
  <c r="AZ141" i="4"/>
  <c r="BA141" i="4" s="1"/>
  <c r="BB141" i="4" s="1"/>
  <c r="AZ163" i="4"/>
  <c r="BA163" i="4" s="1"/>
  <c r="BB163" i="4" s="1"/>
  <c r="AZ106" i="4"/>
  <c r="BA106" i="4" s="1"/>
  <c r="BB106" i="4" s="1"/>
  <c r="AT78" i="4"/>
  <c r="AU78" i="4" s="1"/>
  <c r="AV78" i="4" s="1"/>
  <c r="AZ152" i="4"/>
  <c r="BA152" i="4" s="1"/>
  <c r="BB152" i="4" s="1"/>
  <c r="AT132" i="4"/>
  <c r="AU132" i="4" s="1"/>
  <c r="AV132" i="4" s="1"/>
  <c r="AT190" i="4"/>
  <c r="AU190" i="4" s="1"/>
  <c r="AV190" i="4" s="1"/>
  <c r="AZ93" i="4"/>
  <c r="BA93" i="4" s="1"/>
  <c r="BB93" i="4" s="1"/>
  <c r="AT192" i="4"/>
  <c r="AU192" i="4" s="1"/>
  <c r="AV192" i="4" s="1"/>
  <c r="AW183" i="4"/>
  <c r="AX183" i="4" s="1"/>
  <c r="AY183" i="4" s="1"/>
  <c r="AT112" i="4"/>
  <c r="AU112" i="4" s="1"/>
  <c r="AV112" i="4" s="1"/>
  <c r="BC129" i="4"/>
  <c r="BD129" i="4" s="1"/>
  <c r="BE129" i="4" s="1"/>
  <c r="AW90" i="4"/>
  <c r="AX90" i="4" s="1"/>
  <c r="AY90" i="4" s="1"/>
  <c r="AZ117" i="4"/>
  <c r="BA117" i="4" s="1"/>
  <c r="BB117" i="4" s="1"/>
  <c r="AT200" i="4"/>
  <c r="AU200" i="4" s="1"/>
  <c r="AV200" i="4" s="1"/>
  <c r="AT175" i="4"/>
  <c r="AU175" i="4" s="1"/>
  <c r="AV175" i="4" s="1"/>
  <c r="BC155" i="4"/>
  <c r="BD155" i="4" s="1"/>
  <c r="BE155" i="4" s="1"/>
  <c r="AW126" i="4"/>
  <c r="AX126" i="4" s="1"/>
  <c r="AY126" i="4" s="1"/>
  <c r="AZ30" i="4"/>
  <c r="BA30" i="4" s="1"/>
  <c r="BB30" i="4" s="1"/>
  <c r="AT158" i="4"/>
  <c r="AU158" i="4" s="1"/>
  <c r="AV158" i="4" s="1"/>
  <c r="BC51" i="4"/>
  <c r="BD51" i="4" s="1"/>
  <c r="BE51" i="4" s="1"/>
  <c r="AT106" i="4"/>
  <c r="AU106" i="4" s="1"/>
  <c r="AV106" i="4" s="1"/>
  <c r="BC38" i="4"/>
  <c r="BD38" i="4" s="1"/>
  <c r="BE38" i="4" s="1"/>
  <c r="AW78" i="4"/>
  <c r="AX78" i="4" s="1"/>
  <c r="AY78" i="4" s="1"/>
  <c r="AT109" i="4"/>
  <c r="AU109" i="4" s="1"/>
  <c r="AV109" i="4" s="1"/>
  <c r="BC59" i="4"/>
  <c r="BD59" i="4" s="1"/>
  <c r="BE59" i="4" s="1"/>
  <c r="AT117" i="4"/>
  <c r="AU117" i="4" s="1"/>
  <c r="AV117" i="4" s="1"/>
  <c r="BC152" i="4"/>
  <c r="BD152" i="4" s="1"/>
  <c r="BE152" i="4" s="1"/>
  <c r="BC54" i="4"/>
  <c r="BD54" i="4" s="1"/>
  <c r="BE54" i="4" s="1"/>
  <c r="AZ98" i="4"/>
  <c r="BA98" i="4" s="1"/>
  <c r="BB98" i="4" s="1"/>
  <c r="BC145" i="4"/>
  <c r="BD145" i="4" s="1"/>
  <c r="BE145" i="4" s="1"/>
  <c r="BC198" i="4"/>
  <c r="BD198" i="4" s="1"/>
  <c r="BE198" i="4" s="1"/>
  <c r="BC106" i="4"/>
  <c r="BD106" i="4" s="1"/>
  <c r="BE106" i="4" s="1"/>
  <c r="BC21" i="4"/>
  <c r="BD21" i="4" s="1"/>
  <c r="BE21" i="4" s="1"/>
  <c r="AZ34" i="4"/>
  <c r="BA34" i="4" s="1"/>
  <c r="BB34" i="4" s="1"/>
  <c r="AW198" i="4"/>
  <c r="AX198" i="4" s="1"/>
  <c r="AY198" i="4" s="1"/>
  <c r="AZ23" i="4"/>
  <c r="BA23" i="4" s="1"/>
  <c r="BB23" i="4" s="1"/>
  <c r="AZ33" i="4"/>
  <c r="BA33" i="4" s="1"/>
  <c r="BB33" i="4" s="1"/>
  <c r="AZ47" i="4"/>
  <c r="BA47" i="4" s="1"/>
  <c r="BB47" i="4" s="1"/>
  <c r="BC180" i="4"/>
  <c r="BD180" i="4" s="1"/>
  <c r="BE180" i="4" s="1"/>
  <c r="AZ68" i="4"/>
  <c r="BA68" i="4" s="1"/>
  <c r="BB68" i="4" s="1"/>
  <c r="AW169" i="4"/>
  <c r="AX169" i="4" s="1"/>
  <c r="AY169" i="4" s="1"/>
  <c r="AT198" i="4"/>
  <c r="AU198" i="4" s="1"/>
  <c r="AV198" i="4" s="1"/>
  <c r="AT54" i="4"/>
  <c r="AU54" i="4" s="1"/>
  <c r="AV54" i="4" s="1"/>
  <c r="AZ110" i="4"/>
  <c r="BA110" i="4" s="1"/>
  <c r="BB110" i="4" s="1"/>
  <c r="AW125" i="4"/>
  <c r="AX125" i="4" s="1"/>
  <c r="AY125" i="4" s="1"/>
  <c r="AZ79" i="4"/>
  <c r="BA79" i="4" s="1"/>
  <c r="BB79" i="4" s="1"/>
  <c r="AZ186" i="4"/>
  <c r="BA186" i="4" s="1"/>
  <c r="BB186" i="4" s="1"/>
  <c r="AZ58" i="4"/>
  <c r="BA58" i="4" s="1"/>
  <c r="BB58" i="4" s="1"/>
  <c r="AT51" i="4"/>
  <c r="AU51" i="4" s="1"/>
  <c r="AV51" i="4" s="1"/>
  <c r="AT187" i="4"/>
  <c r="AU187" i="4" s="1"/>
  <c r="AV187" i="4" s="1"/>
  <c r="BC102" i="4"/>
  <c r="BD102" i="4" s="1"/>
  <c r="BE102" i="4" s="1"/>
  <c r="AT50" i="4"/>
  <c r="AU50" i="4" s="1"/>
  <c r="AV50" i="4" s="1"/>
  <c r="AT174" i="4"/>
  <c r="AU174" i="4" s="1"/>
  <c r="AV174" i="4" s="1"/>
  <c r="AW74" i="4"/>
  <c r="AX74" i="4" s="1"/>
  <c r="AY74" i="4" s="1"/>
  <c r="AT116" i="4"/>
  <c r="AU116" i="4" s="1"/>
  <c r="AV116" i="4" s="1"/>
  <c r="BC181" i="4"/>
  <c r="BD181" i="4" s="1"/>
  <c r="BE181" i="4" s="1"/>
  <c r="AT52" i="4"/>
  <c r="AU52" i="4" s="1"/>
  <c r="AV52" i="4" s="1"/>
  <c r="AW184" i="4"/>
  <c r="AX184" i="4" s="1"/>
  <c r="AY184" i="4" s="1"/>
  <c r="AT194" i="4"/>
  <c r="AU194" i="4" s="1"/>
  <c r="AV194" i="4" s="1"/>
  <c r="AZ70" i="4"/>
  <c r="BA70" i="4" s="1"/>
  <c r="BB70" i="4" s="1"/>
  <c r="AW150" i="4"/>
  <c r="AX150" i="4" s="1"/>
  <c r="AY150" i="4" s="1"/>
  <c r="AW168" i="4"/>
  <c r="AX168" i="4" s="1"/>
  <c r="AY168" i="4" s="1"/>
  <c r="AT62" i="4"/>
  <c r="AU62" i="4" s="1"/>
  <c r="AV62" i="4" s="1"/>
  <c r="AW36" i="4"/>
  <c r="AX36" i="4" s="1"/>
  <c r="AY36" i="4" s="1"/>
  <c r="AW20" i="4"/>
  <c r="AX20" i="4" s="1"/>
  <c r="AY20" i="4" s="1"/>
  <c r="X20" i="4" s="1"/>
  <c r="AW30" i="4"/>
  <c r="AX30" i="4" s="1"/>
  <c r="AY30" i="4" s="1"/>
  <c r="AW197" i="4"/>
  <c r="AX197" i="4" s="1"/>
  <c r="AY197" i="4" s="1"/>
  <c r="BC112" i="4"/>
  <c r="BD112" i="4" s="1"/>
  <c r="BE112" i="4" s="1"/>
  <c r="AW146" i="4"/>
  <c r="AX146" i="4" s="1"/>
  <c r="AY146" i="4" s="1"/>
  <c r="AZ129" i="4"/>
  <c r="BA129" i="4" s="1"/>
  <c r="BB129" i="4" s="1"/>
  <c r="AW121" i="4"/>
  <c r="AX121" i="4" s="1"/>
  <c r="AY121" i="4" s="1"/>
  <c r="BC169" i="4"/>
  <c r="BD169" i="4" s="1"/>
  <c r="BE169" i="4" s="1"/>
  <c r="AZ94" i="4"/>
  <c r="BA94" i="4" s="1"/>
  <c r="BB94" i="4" s="1"/>
  <c r="AW101" i="4"/>
  <c r="AX101" i="4" s="1"/>
  <c r="AY101" i="4" s="1"/>
  <c r="AW32" i="4"/>
  <c r="AX32" i="4" s="1"/>
  <c r="AY32" i="4" s="1"/>
  <c r="AT82" i="4"/>
  <c r="AU82" i="4" s="1"/>
  <c r="AV82" i="4" s="1"/>
  <c r="AT162" i="4"/>
  <c r="AU162" i="4" s="1"/>
  <c r="AV162" i="4" s="1"/>
  <c r="AZ158" i="4"/>
  <c r="BA158" i="4" s="1"/>
  <c r="BB158" i="4" s="1"/>
  <c r="AT15" i="4"/>
  <c r="AU15" i="4" s="1"/>
  <c r="AV15" i="4" s="1"/>
  <c r="BC176" i="4"/>
  <c r="BD176" i="4" s="1"/>
  <c r="BE176" i="4" s="1"/>
  <c r="AZ172" i="4"/>
  <c r="BA172" i="4" s="1"/>
  <c r="BB172" i="4" s="1"/>
  <c r="BC143" i="4"/>
  <c r="BD143" i="4" s="1"/>
  <c r="BE143" i="4" s="1"/>
  <c r="BC109" i="4"/>
  <c r="BD109" i="4" s="1"/>
  <c r="BE109" i="4" s="1"/>
  <c r="BC165" i="4"/>
  <c r="BD165" i="4" s="1"/>
  <c r="BE165" i="4" s="1"/>
  <c r="AW141" i="4"/>
  <c r="AX141" i="4" s="1"/>
  <c r="AY141" i="4" s="1"/>
  <c r="BC199" i="4"/>
  <c r="BD199" i="4" s="1"/>
  <c r="BE199" i="4" s="1"/>
  <c r="BC64" i="4"/>
  <c r="BD64" i="4" s="1"/>
  <c r="BE64" i="4" s="1"/>
  <c r="AZ137" i="4"/>
  <c r="BA137" i="4" s="1"/>
  <c r="BB137" i="4" s="1"/>
  <c r="AZ112" i="4"/>
  <c r="BA112" i="4" s="1"/>
  <c r="BB112" i="4" s="1"/>
  <c r="AW112" i="4"/>
  <c r="AX112" i="4" s="1"/>
  <c r="AY112" i="4" s="1"/>
  <c r="BC178" i="4"/>
  <c r="BD178" i="4" s="1"/>
  <c r="BE178" i="4" s="1"/>
  <c r="BC94" i="4"/>
  <c r="BD94" i="4" s="1"/>
  <c r="BE94" i="4" s="1"/>
  <c r="AW127" i="4"/>
  <c r="AX127" i="4" s="1"/>
  <c r="AY127" i="4" s="1"/>
  <c r="AZ162" i="4"/>
  <c r="BA162" i="4" s="1"/>
  <c r="BB162" i="4" s="1"/>
  <c r="AZ46" i="4"/>
  <c r="BA46" i="4" s="1"/>
  <c r="BB46" i="4" s="1"/>
  <c r="AW72" i="4"/>
  <c r="AX72" i="4" s="1"/>
  <c r="AY72" i="4" s="1"/>
  <c r="AT176" i="4"/>
  <c r="AU176" i="4" s="1"/>
  <c r="AV176" i="4" s="1"/>
  <c r="AZ132" i="4"/>
  <c r="BA132" i="4" s="1"/>
  <c r="BB132" i="4" s="1"/>
  <c r="AW173" i="4"/>
  <c r="AX173" i="4" s="1"/>
  <c r="AY173" i="4" s="1"/>
  <c r="AT180" i="4"/>
  <c r="AU180" i="4" s="1"/>
  <c r="AV180" i="4" s="1"/>
  <c r="AT83" i="4"/>
  <c r="AU83" i="4" s="1"/>
  <c r="AV83" i="4" s="1"/>
  <c r="AT59" i="4"/>
  <c r="AU59" i="4" s="1"/>
  <c r="AV59" i="4" s="1"/>
  <c r="AZ171" i="4"/>
  <c r="BA171" i="4" s="1"/>
  <c r="BB171" i="4" s="1"/>
  <c r="AZ184" i="4"/>
  <c r="BA184" i="4" s="1"/>
  <c r="BB184" i="4" s="1"/>
  <c r="AT63" i="4"/>
  <c r="AU63" i="4" s="1"/>
  <c r="AV63" i="4" s="1"/>
  <c r="AT21" i="4"/>
  <c r="AU21" i="4" s="1"/>
  <c r="AV21" i="4" s="1"/>
  <c r="AZ148" i="4"/>
  <c r="BA148" i="4" s="1"/>
  <c r="BB148" i="4" s="1"/>
  <c r="AT183" i="4"/>
  <c r="AU183" i="4" s="1"/>
  <c r="AV183" i="4" s="1"/>
  <c r="BC88" i="4"/>
  <c r="BD88" i="4" s="1"/>
  <c r="BE88" i="4" s="1"/>
  <c r="AZ75" i="4"/>
  <c r="BA75" i="4" s="1"/>
  <c r="BB75" i="4" s="1"/>
  <c r="AW96" i="4"/>
  <c r="AX96" i="4" s="1"/>
  <c r="AY96" i="4" s="1"/>
  <c r="AZ88" i="4"/>
  <c r="BA88" i="4" s="1"/>
  <c r="BB88" i="4" s="1"/>
  <c r="AT96" i="4"/>
  <c r="AU96" i="4" s="1"/>
  <c r="AV96" i="4" s="1"/>
  <c r="BC119" i="4"/>
  <c r="BD119" i="4" s="1"/>
  <c r="BE119" i="4" s="1"/>
  <c r="AZ131" i="4"/>
  <c r="BA131" i="4" s="1"/>
  <c r="BB131" i="4" s="1"/>
  <c r="BC127" i="4"/>
  <c r="BD127" i="4" s="1"/>
  <c r="BE127" i="4" s="1"/>
  <c r="AZ128" i="4"/>
  <c r="BA128" i="4" s="1"/>
  <c r="BB128" i="4" s="1"/>
  <c r="AZ89" i="4"/>
  <c r="BA89" i="4" s="1"/>
  <c r="BB89" i="4" s="1"/>
  <c r="AT47" i="4"/>
  <c r="AU47" i="4" s="1"/>
  <c r="AV47" i="4" s="1"/>
  <c r="BC47" i="4"/>
  <c r="BD47" i="4" s="1"/>
  <c r="BE47" i="4" s="1"/>
  <c r="BC194" i="4"/>
  <c r="BD194" i="4" s="1"/>
  <c r="BE194" i="4" s="1"/>
  <c r="AZ190" i="4"/>
  <c r="BA190" i="4" s="1"/>
  <c r="BB190" i="4" s="1"/>
  <c r="AT91" i="4"/>
  <c r="AU91" i="4" s="1"/>
  <c r="AV91" i="4" s="1"/>
  <c r="BC130" i="4"/>
  <c r="BD130" i="4" s="1"/>
  <c r="BE130" i="4" s="1"/>
  <c r="BC171" i="4"/>
  <c r="BD171" i="4" s="1"/>
  <c r="BE171" i="4" s="1"/>
  <c r="AW161" i="4"/>
  <c r="AX161" i="4" s="1"/>
  <c r="AY161" i="4" s="1"/>
  <c r="BC49" i="4"/>
  <c r="BD49" i="4" s="1"/>
  <c r="BE49" i="4" s="1"/>
  <c r="AW153" i="4"/>
  <c r="AX153" i="4" s="1"/>
  <c r="AY153" i="4" s="1"/>
  <c r="AW140" i="4"/>
  <c r="AX140" i="4" s="1"/>
  <c r="AY140" i="4" s="1"/>
  <c r="AW23" i="4"/>
  <c r="AX23" i="4" s="1"/>
  <c r="AY23" i="4" s="1"/>
  <c r="BC82" i="4"/>
  <c r="BD82" i="4" s="1"/>
  <c r="BE82" i="4" s="1"/>
  <c r="AW113" i="4"/>
  <c r="AX113" i="4" s="1"/>
  <c r="AY113" i="4" s="1"/>
  <c r="AZ24" i="4"/>
  <c r="BA24" i="4" s="1"/>
  <c r="BB24" i="4" s="1"/>
  <c r="BC26" i="4"/>
  <c r="BD26" i="4" s="1"/>
  <c r="BE26" i="4" s="1"/>
  <c r="AZ82" i="4"/>
  <c r="BA82" i="4" s="1"/>
  <c r="BB82" i="4" s="1"/>
  <c r="AT74" i="4"/>
  <c r="AU74" i="4" s="1"/>
  <c r="AV74" i="4" s="1"/>
  <c r="AT179" i="4"/>
  <c r="AU179" i="4" s="1"/>
  <c r="AV179" i="4" s="1"/>
  <c r="AT120" i="4"/>
  <c r="AU120" i="4" s="1"/>
  <c r="AV120" i="4" s="1"/>
  <c r="AT133" i="4"/>
  <c r="AU133" i="4" s="1"/>
  <c r="AV133" i="4" s="1"/>
  <c r="BC189" i="4"/>
  <c r="BD189" i="4" s="1"/>
  <c r="BE189" i="4" s="1"/>
  <c r="BC81" i="4"/>
  <c r="BD81" i="4" s="1"/>
  <c r="BE81" i="4" s="1"/>
  <c r="AT140" i="4"/>
  <c r="AU140" i="4" s="1"/>
  <c r="AV140" i="4" s="1"/>
  <c r="AW165" i="4"/>
  <c r="AX165" i="4" s="1"/>
  <c r="AY165" i="4" s="1"/>
  <c r="BC58" i="4"/>
  <c r="BD58" i="4" s="1"/>
  <c r="BE58" i="4" s="1"/>
  <c r="AT141" i="4"/>
  <c r="AU141" i="4" s="1"/>
  <c r="AV141" i="4" s="1"/>
  <c r="AW136" i="4"/>
  <c r="AX136" i="4" s="1"/>
  <c r="AY136" i="4" s="1"/>
  <c r="BC118" i="4"/>
  <c r="BD118" i="4" s="1"/>
  <c r="BE118" i="4" s="1"/>
  <c r="AT122" i="4"/>
  <c r="AU122" i="4" s="1"/>
  <c r="AV122" i="4" s="1"/>
  <c r="AZ173" i="4"/>
  <c r="BA173" i="4" s="1"/>
  <c r="BB173" i="4" s="1"/>
  <c r="AW122" i="4"/>
  <c r="AX122" i="4" s="1"/>
  <c r="AY122" i="4" s="1"/>
  <c r="AT90" i="4"/>
  <c r="AU90" i="4" s="1"/>
  <c r="AV90" i="4" s="1"/>
  <c r="AT53" i="4"/>
  <c r="AU53" i="4" s="1"/>
  <c r="AV53" i="4" s="1"/>
  <c r="AZ159" i="4"/>
  <c r="BA159" i="4" s="1"/>
  <c r="BB159" i="4" s="1"/>
  <c r="AZ14" i="4"/>
  <c r="BA14" i="4" s="1"/>
  <c r="BB14" i="4" s="1"/>
  <c r="AT44" i="4"/>
  <c r="AU44" i="4" s="1"/>
  <c r="AV44" i="4" s="1"/>
  <c r="AW73" i="4"/>
  <c r="AX73" i="4" s="1"/>
  <c r="AY73" i="4" s="1"/>
  <c r="BC52" i="4"/>
  <c r="BD52" i="4" s="1"/>
  <c r="BE52" i="4" s="1"/>
  <c r="AW12" i="4"/>
  <c r="AX12" i="4" s="1"/>
  <c r="AY12" i="4" s="1"/>
  <c r="BC42" i="4"/>
  <c r="BD42" i="4" s="1"/>
  <c r="BE42" i="4" s="1"/>
  <c r="AT100" i="4"/>
  <c r="AU100" i="4" s="1"/>
  <c r="AV100" i="4" s="1"/>
  <c r="AZ118" i="4"/>
  <c r="BA118" i="4" s="1"/>
  <c r="BB118" i="4" s="1"/>
  <c r="AW144" i="4"/>
  <c r="AX144" i="4" s="1"/>
  <c r="AY144" i="4" s="1"/>
  <c r="BC195" i="4"/>
  <c r="BD195" i="4" s="1"/>
  <c r="BE195" i="4" s="1"/>
  <c r="AW191" i="4"/>
  <c r="AX191" i="4" s="1"/>
  <c r="AY191" i="4" s="1"/>
  <c r="AZ193" i="4"/>
  <c r="BA193" i="4" s="1"/>
  <c r="BB193" i="4" s="1"/>
  <c r="AZ120" i="4"/>
  <c r="BA120" i="4" s="1"/>
  <c r="BB120" i="4" s="1"/>
  <c r="AW120" i="4"/>
  <c r="AX120" i="4" s="1"/>
  <c r="AY120" i="4" s="1"/>
  <c r="AW108" i="4"/>
  <c r="AX108" i="4" s="1"/>
  <c r="AY108" i="4" s="1"/>
  <c r="AW59" i="4"/>
  <c r="AX59" i="4" s="1"/>
  <c r="AY59" i="4" s="1"/>
  <c r="AW34" i="4"/>
  <c r="AX34" i="4" s="1"/>
  <c r="AY34" i="4" s="1"/>
  <c r="AZ62" i="4"/>
  <c r="BA62" i="4" s="1"/>
  <c r="BB62" i="4" s="1"/>
  <c r="AT72" i="4"/>
  <c r="AU72" i="4" s="1"/>
  <c r="AV72" i="4" s="1"/>
  <c r="AW70" i="4"/>
  <c r="AX70" i="4" s="1"/>
  <c r="AY70" i="4" s="1"/>
  <c r="AT153" i="4"/>
  <c r="AU153" i="4" s="1"/>
  <c r="AV153" i="4" s="1"/>
  <c r="AZ187" i="4"/>
  <c r="BA187" i="4" s="1"/>
  <c r="BB187" i="4" s="1"/>
  <c r="AT139" i="4"/>
  <c r="AU139" i="4" s="1"/>
  <c r="AV139" i="4" s="1"/>
  <c r="AW94" i="4"/>
  <c r="AX94" i="4" s="1"/>
  <c r="AY94" i="4" s="1"/>
  <c r="AW181" i="4"/>
  <c r="AX181" i="4" s="1"/>
  <c r="AY181" i="4" s="1"/>
  <c r="BC187" i="4"/>
  <c r="BD187" i="4" s="1"/>
  <c r="BE187" i="4" s="1"/>
  <c r="AW100" i="4"/>
  <c r="AX100" i="4" s="1"/>
  <c r="AY100" i="4" s="1"/>
  <c r="AW179" i="4"/>
  <c r="AX179" i="4" s="1"/>
  <c r="AY179" i="4" s="1"/>
  <c r="BC113" i="4"/>
  <c r="BD113" i="4" s="1"/>
  <c r="BE113" i="4" s="1"/>
  <c r="BC66" i="4"/>
  <c r="BD66" i="4" s="1"/>
  <c r="BE66" i="4" s="1"/>
  <c r="BC93" i="4"/>
  <c r="BD93" i="4" s="1"/>
  <c r="BE93" i="4" s="1"/>
  <c r="BC142" i="4"/>
  <c r="BD142" i="4" s="1"/>
  <c r="BE142" i="4" s="1"/>
  <c r="AT108" i="4"/>
  <c r="AU108" i="4" s="1"/>
  <c r="AV108" i="4" s="1"/>
  <c r="AZ157" i="4"/>
  <c r="BA157" i="4" s="1"/>
  <c r="BB157" i="4" s="1"/>
  <c r="AT86" i="4"/>
  <c r="AU86" i="4" s="1"/>
  <c r="AV86" i="4" s="1"/>
  <c r="BC151" i="4"/>
  <c r="BD151" i="4" s="1"/>
  <c r="BE151" i="4" s="1"/>
  <c r="AW89" i="4"/>
  <c r="AX89" i="4" s="1"/>
  <c r="AY89" i="4" s="1"/>
  <c r="AZ155" i="4"/>
  <c r="BA155" i="4" s="1"/>
  <c r="BB155" i="4" s="1"/>
  <c r="BC71" i="4"/>
  <c r="BD71" i="4" s="1"/>
  <c r="BE71" i="4" s="1"/>
  <c r="BC173" i="4"/>
  <c r="BD173" i="4" s="1"/>
  <c r="BE173" i="4" s="1"/>
  <c r="AZ180" i="4"/>
  <c r="BA180" i="4" s="1"/>
  <c r="BB180" i="4" s="1"/>
  <c r="BC63" i="4"/>
  <c r="BD63" i="4" s="1"/>
  <c r="BE63" i="4" s="1"/>
  <c r="AZ81" i="4"/>
  <c r="BA81" i="4" s="1"/>
  <c r="BB81" i="4" s="1"/>
  <c r="AT136" i="4"/>
  <c r="AU136" i="4" s="1"/>
  <c r="AV136" i="4" s="1"/>
  <c r="AZ65" i="4"/>
  <c r="BA65" i="4" s="1"/>
  <c r="BB65" i="4" s="1"/>
  <c r="AW41" i="4"/>
  <c r="AX41" i="4" s="1"/>
  <c r="AY41" i="4" s="1"/>
  <c r="BC97" i="4"/>
  <c r="BD97" i="4" s="1"/>
  <c r="BE97" i="4" s="1"/>
  <c r="BC133" i="4"/>
  <c r="BD133" i="4" s="1"/>
  <c r="BE133" i="4" s="1"/>
  <c r="AZ160" i="4"/>
  <c r="BA160" i="4" s="1"/>
  <c r="BB160" i="4" s="1"/>
  <c r="AT170" i="4"/>
  <c r="AU170" i="4" s="1"/>
  <c r="AV170" i="4" s="1"/>
  <c r="AT135" i="4"/>
  <c r="AU135" i="4" s="1"/>
  <c r="AV135" i="4" s="1"/>
  <c r="AT61" i="4"/>
  <c r="AU61" i="4" s="1"/>
  <c r="AV61" i="4" s="1"/>
  <c r="AZ133" i="4"/>
  <c r="BA133" i="4" s="1"/>
  <c r="BB133" i="4" s="1"/>
  <c r="AW135" i="4"/>
  <c r="AX135" i="4" s="1"/>
  <c r="AY135" i="4" s="1"/>
  <c r="AZ40" i="4"/>
  <c r="BA40" i="4" s="1"/>
  <c r="BB40" i="4" s="1"/>
  <c r="BC139" i="4"/>
  <c r="BD139" i="4" s="1"/>
  <c r="BE139" i="4" s="1"/>
  <c r="AT195" i="4"/>
  <c r="AU195" i="4" s="1"/>
  <c r="AV195" i="4" s="1"/>
  <c r="AW53" i="4"/>
  <c r="AX53" i="4" s="1"/>
  <c r="AY53" i="4" s="1"/>
  <c r="AZ53" i="4"/>
  <c r="BA53" i="4" s="1"/>
  <c r="BB53" i="4" s="1"/>
  <c r="AT46" i="4"/>
  <c r="AU46" i="4" s="1"/>
  <c r="AV46" i="4" s="1"/>
  <c r="AT164" i="4"/>
  <c r="AU164" i="4" s="1"/>
  <c r="AV164" i="4" s="1"/>
  <c r="AW164" i="4"/>
  <c r="AX164" i="4" s="1"/>
  <c r="AY164" i="4" s="1"/>
  <c r="AW22" i="4"/>
  <c r="AX22" i="4" s="1"/>
  <c r="AY22" i="4" s="1"/>
  <c r="AT199" i="4"/>
  <c r="AU199" i="4" s="1"/>
  <c r="AV199" i="4" s="1"/>
  <c r="BC86" i="4"/>
  <c r="BD86" i="4" s="1"/>
  <c r="BE86" i="4" s="1"/>
  <c r="BC179" i="4"/>
  <c r="BD179" i="4" s="1"/>
  <c r="BE179" i="4" s="1"/>
  <c r="AZ199" i="4"/>
  <c r="BA199" i="4" s="1"/>
  <c r="BB199" i="4" s="1"/>
  <c r="AZ42" i="4"/>
  <c r="BA42" i="4" s="1"/>
  <c r="BB42" i="4" s="1"/>
  <c r="AT151" i="4"/>
  <c r="AU151" i="4" s="1"/>
  <c r="AV151" i="4" s="1"/>
  <c r="AT145" i="4"/>
  <c r="AU145" i="4" s="1"/>
  <c r="AV145" i="4" s="1"/>
  <c r="AT189" i="4"/>
  <c r="AU189" i="4" s="1"/>
  <c r="AV189" i="4" s="1"/>
  <c r="AT161" i="4"/>
  <c r="AU161" i="4" s="1"/>
  <c r="AV161" i="4" s="1"/>
  <c r="BC78" i="4"/>
  <c r="BD78" i="4" s="1"/>
  <c r="BE78" i="4" s="1"/>
  <c r="AZ195" i="4"/>
  <c r="BA195" i="4" s="1"/>
  <c r="BB195" i="4" s="1"/>
  <c r="AT95" i="4"/>
  <c r="AU95" i="4" s="1"/>
  <c r="AV95" i="4" s="1"/>
  <c r="AT155" i="4"/>
  <c r="AU155" i="4" s="1"/>
  <c r="AV155" i="4" s="1"/>
  <c r="AW21" i="4"/>
  <c r="AX21" i="4" s="1"/>
  <c r="AY21" i="4" s="1"/>
  <c r="AT149" i="4"/>
  <c r="AU149" i="4" s="1"/>
  <c r="AV149" i="4" s="1"/>
  <c r="AZ86" i="4"/>
  <c r="BA86" i="4" s="1"/>
  <c r="BB86" i="4" s="1"/>
  <c r="AZ125" i="4"/>
  <c r="BA125" i="4" s="1"/>
  <c r="BB125" i="4" s="1"/>
  <c r="BC105" i="4"/>
  <c r="BD105" i="4" s="1"/>
  <c r="BE105" i="4" s="1"/>
  <c r="AZ197" i="4"/>
  <c r="BA197" i="4" s="1"/>
  <c r="BB197" i="4" s="1"/>
  <c r="AW103" i="4"/>
  <c r="AX103" i="4" s="1"/>
  <c r="AY103" i="4" s="1"/>
  <c r="BC67" i="4"/>
  <c r="BD67" i="4" s="1"/>
  <c r="BE67" i="4" s="1"/>
  <c r="AT184" i="4"/>
  <c r="AU184" i="4" s="1"/>
  <c r="AV184" i="4" s="1"/>
  <c r="BC125" i="4"/>
  <c r="BD125" i="4" s="1"/>
  <c r="BE125" i="4" s="1"/>
  <c r="AW170" i="4"/>
  <c r="AX170" i="4" s="1"/>
  <c r="AY170" i="4" s="1"/>
  <c r="AT104" i="4"/>
  <c r="AU104" i="4" s="1"/>
  <c r="AV104" i="4" s="1"/>
  <c r="AZ55" i="4"/>
  <c r="BA55" i="4" s="1"/>
  <c r="BB55" i="4" s="1"/>
  <c r="AW61" i="4"/>
  <c r="AX61" i="4" s="1"/>
  <c r="AY61" i="4" s="1"/>
  <c r="AZ54" i="4"/>
  <c r="BA54" i="4" s="1"/>
  <c r="BB54" i="4" s="1"/>
  <c r="AW176" i="4"/>
  <c r="AX176" i="4" s="1"/>
  <c r="AY176" i="4" s="1"/>
  <c r="BC167" i="4"/>
  <c r="BD167" i="4" s="1"/>
  <c r="BE167" i="4" s="1"/>
  <c r="BC193" i="4"/>
  <c r="BD193" i="4" s="1"/>
  <c r="BE193" i="4" s="1"/>
  <c r="AZ85" i="4"/>
  <c r="BA85" i="4" s="1"/>
  <c r="BB85" i="4" s="1"/>
  <c r="AZ167" i="4"/>
  <c r="BA167" i="4" s="1"/>
  <c r="BB167" i="4" s="1"/>
  <c r="BC156" i="4"/>
  <c r="BD156" i="4" s="1"/>
  <c r="BE156" i="4" s="1"/>
  <c r="AZ130" i="4"/>
  <c r="BA130" i="4" s="1"/>
  <c r="BB130" i="4" s="1"/>
  <c r="BC160" i="4"/>
  <c r="BD160" i="4" s="1"/>
  <c r="BE160" i="4" s="1"/>
  <c r="BC89" i="4"/>
  <c r="BD89" i="4" s="1"/>
  <c r="BE89" i="4" s="1"/>
  <c r="BC35" i="4"/>
  <c r="BD35" i="4" s="1"/>
  <c r="BE35" i="4" s="1"/>
  <c r="AT123" i="4"/>
  <c r="AU123" i="4" s="1"/>
  <c r="AV123" i="4" s="1"/>
  <c r="AW17" i="4"/>
  <c r="AX17" i="4" s="1"/>
  <c r="AY17" i="4" s="1"/>
  <c r="AZ16" i="4"/>
  <c r="BA16" i="4" s="1"/>
  <c r="BB16" i="4" s="1"/>
  <c r="BC19" i="4"/>
  <c r="BD19" i="4" s="1"/>
  <c r="BE19" i="4" s="1"/>
  <c r="BC16" i="4"/>
  <c r="BD16" i="4" s="1"/>
  <c r="BE16" i="4" s="1"/>
  <c r="AW16" i="4"/>
  <c r="AX16" i="4" s="1"/>
  <c r="AY16" i="4" s="1"/>
  <c r="AG11" i="4"/>
  <c r="AI11" i="4" s="1"/>
  <c r="AS11" i="4" s="1"/>
  <c r="AW133" i="4"/>
  <c r="AX133" i="4" s="1"/>
  <c r="AY133" i="4" s="1"/>
  <c r="BC55" i="4"/>
  <c r="BD55" i="4" s="1"/>
  <c r="BE55" i="4" s="1"/>
  <c r="AZ97" i="4"/>
  <c r="BA97" i="4" s="1"/>
  <c r="BB97" i="4" s="1"/>
  <c r="BC114" i="4"/>
  <c r="BD114" i="4" s="1"/>
  <c r="BE114" i="4" s="1"/>
  <c r="AZ146" i="4"/>
  <c r="BA146" i="4" s="1"/>
  <c r="BB146" i="4" s="1"/>
  <c r="BC138" i="4"/>
  <c r="BD138" i="4" s="1"/>
  <c r="BE138" i="4" s="1"/>
  <c r="BC196" i="4"/>
  <c r="BD196" i="4" s="1"/>
  <c r="BE196" i="4" s="1"/>
  <c r="AZ64" i="4"/>
  <c r="BA64" i="4" s="1"/>
  <c r="BB64" i="4" s="1"/>
  <c r="AW64" i="4"/>
  <c r="AX64" i="4" s="1"/>
  <c r="AY64" i="4" s="1"/>
  <c r="BC144" i="4"/>
  <c r="BD144" i="4" s="1"/>
  <c r="BE144" i="4" s="1"/>
  <c r="AW104" i="4"/>
  <c r="AX104" i="4" s="1"/>
  <c r="AY104" i="4" s="1"/>
  <c r="AT131" i="4"/>
  <c r="AU131" i="4" s="1"/>
  <c r="AV131" i="4" s="1"/>
  <c r="BC40" i="4"/>
  <c r="BD40" i="4" s="1"/>
  <c r="BE40" i="4" s="1"/>
  <c r="AZ166" i="4"/>
  <c r="BA166" i="4" s="1"/>
  <c r="BB166" i="4" s="1"/>
  <c r="AW166" i="4"/>
  <c r="AX166" i="4" s="1"/>
  <c r="AY166" i="4" s="1"/>
  <c r="AZ49" i="4"/>
  <c r="BA49" i="4" s="1"/>
  <c r="BB49" i="4" s="1"/>
  <c r="AW49" i="4"/>
  <c r="AX49" i="4" s="1"/>
  <c r="AY49" i="4" s="1"/>
  <c r="BC148" i="4"/>
  <c r="BD148" i="4" s="1"/>
  <c r="BE148" i="4" s="1"/>
  <c r="AW75" i="4"/>
  <c r="AX75" i="4" s="1"/>
  <c r="AY75" i="4" s="1"/>
  <c r="AT75" i="4"/>
  <c r="AU75" i="4" s="1"/>
  <c r="AV75" i="4" s="1"/>
  <c r="AZ136" i="4"/>
  <c r="BA136" i="4" s="1"/>
  <c r="BB136" i="4" s="1"/>
  <c r="AZ170" i="4"/>
  <c r="BA170" i="4" s="1"/>
  <c r="BB170" i="4" s="1"/>
  <c r="AW95" i="4"/>
  <c r="AX95" i="4" s="1"/>
  <c r="AY95" i="4" s="1"/>
  <c r="AZ77" i="4"/>
  <c r="BA77" i="4" s="1"/>
  <c r="BB77" i="4" s="1"/>
  <c r="AT157" i="4"/>
  <c r="AU157" i="4" s="1"/>
  <c r="AV157" i="4" s="1"/>
  <c r="AW42" i="4"/>
  <c r="AX42" i="4" s="1"/>
  <c r="AY42" i="4" s="1"/>
  <c r="BC136" i="4"/>
  <c r="BD136" i="4" s="1"/>
  <c r="BE136" i="4" s="1"/>
  <c r="BC200" i="4"/>
  <c r="BD200" i="4" s="1"/>
  <c r="BE200" i="4" s="1"/>
  <c r="AW85" i="4"/>
  <c r="AX85" i="4" s="1"/>
  <c r="AY85" i="4" s="1"/>
  <c r="AW35" i="4"/>
  <c r="AX35" i="4" s="1"/>
  <c r="AY35" i="4" s="1"/>
  <c r="BC120" i="4"/>
  <c r="BD120" i="4" s="1"/>
  <c r="BE120" i="4" s="1"/>
  <c r="BC170" i="4"/>
  <c r="BD170" i="4" s="1"/>
  <c r="BE170" i="4" s="1"/>
  <c r="AW13" i="4"/>
  <c r="AX13" i="4" s="1"/>
  <c r="AY13" i="4" s="1"/>
  <c r="BC150" i="4"/>
  <c r="BD150" i="4" s="1"/>
  <c r="BE150" i="4" s="1"/>
  <c r="BC32" i="4"/>
  <c r="BD32" i="4" s="1"/>
  <c r="BE32" i="4" s="1"/>
  <c r="AW92" i="4"/>
  <c r="AX92" i="4" s="1"/>
  <c r="AY92" i="4" s="1"/>
  <c r="AZ15" i="4"/>
  <c r="BA15" i="4" s="1"/>
  <c r="BB15" i="4" s="1"/>
  <c r="AW195" i="4"/>
  <c r="AX195" i="4" s="1"/>
  <c r="AY195" i="4" s="1"/>
  <c r="AZ29" i="4"/>
  <c r="BA29" i="4" s="1"/>
  <c r="BB29" i="4" s="1"/>
  <c r="AT65" i="4"/>
  <c r="AU65" i="4" s="1"/>
  <c r="AV65" i="4" s="1"/>
  <c r="AZ44" i="4"/>
  <c r="BA44" i="4" s="1"/>
  <c r="BB44" i="4" s="1"/>
  <c r="AZ149" i="4"/>
  <c r="BA149" i="4" s="1"/>
  <c r="BB149" i="4" s="1"/>
  <c r="BC62" i="4"/>
  <c r="BD62" i="4" s="1"/>
  <c r="BE62" i="4" s="1"/>
  <c r="AZ90" i="4"/>
  <c r="BA90" i="4" s="1"/>
  <c r="BB90" i="4" s="1"/>
  <c r="AT34" i="4"/>
  <c r="AU34" i="4" s="1"/>
  <c r="AV34" i="4" s="1"/>
  <c r="BC34" i="4"/>
  <c r="BD34" i="4" s="1"/>
  <c r="BE34" i="4" s="1"/>
  <c r="AT68" i="4"/>
  <c r="AU68" i="4" s="1"/>
  <c r="AV68" i="4" s="1"/>
  <c r="BC140" i="4"/>
  <c r="BD140" i="4" s="1"/>
  <c r="BE140" i="4" s="1"/>
  <c r="BC197" i="4"/>
  <c r="BD197" i="4" s="1"/>
  <c r="BE197" i="4" s="1"/>
  <c r="AT22" i="4"/>
  <c r="AU22" i="4" s="1"/>
  <c r="AV22" i="4" s="1"/>
  <c r="BC29" i="4"/>
  <c r="BD29" i="4" s="1"/>
  <c r="BE29" i="4" s="1"/>
  <c r="AZ32" i="4"/>
  <c r="BA32" i="4" s="1"/>
  <c r="BB32" i="4" s="1"/>
  <c r="BC92" i="4"/>
  <c r="BD92" i="4" s="1"/>
  <c r="BE92" i="4" s="1"/>
  <c r="AW156" i="4"/>
  <c r="AX156" i="4" s="1"/>
  <c r="AY156" i="4" s="1"/>
  <c r="AZ20" i="4"/>
  <c r="BA20" i="4" s="1"/>
  <c r="BB20" i="4" s="1"/>
  <c r="AZ124" i="4"/>
  <c r="BA124" i="4" s="1"/>
  <c r="BB124" i="4" s="1"/>
  <c r="BC124" i="4"/>
  <c r="BD124" i="4" s="1"/>
  <c r="BE124" i="4" s="1"/>
  <c r="AZ126" i="4"/>
  <c r="BA126" i="4" s="1"/>
  <c r="BB126" i="4" s="1"/>
  <c r="AZ67" i="4"/>
  <c r="BA67" i="4" s="1"/>
  <c r="BB67" i="4" s="1"/>
  <c r="BC23" i="4"/>
  <c r="BD23" i="4" s="1"/>
  <c r="BE23" i="4" s="1"/>
  <c r="AZ72" i="4"/>
  <c r="BA72" i="4" s="1"/>
  <c r="BB72" i="4" s="1"/>
  <c r="AZ140" i="4"/>
  <c r="BA140" i="4" s="1"/>
  <c r="BB140" i="4" s="1"/>
  <c r="BC111" i="4"/>
  <c r="BD111" i="4" s="1"/>
  <c r="BE111" i="4" s="1"/>
  <c r="AT111" i="4"/>
  <c r="AU111" i="4" s="1"/>
  <c r="AV111" i="4" s="1"/>
  <c r="AZ107" i="4"/>
  <c r="BA107" i="4" s="1"/>
  <c r="BB107" i="4" s="1"/>
  <c r="AW107" i="4"/>
  <c r="AX107" i="4" s="1"/>
  <c r="AY107" i="4" s="1"/>
  <c r="AT163" i="4"/>
  <c r="AU163" i="4" s="1"/>
  <c r="AV163" i="4" s="1"/>
  <c r="AZ41" i="4"/>
  <c r="BA41" i="4" s="1"/>
  <c r="BB41" i="4" s="1"/>
  <c r="AW58" i="4"/>
  <c r="AX58" i="4" s="1"/>
  <c r="AY58" i="4" s="1"/>
  <c r="BC80" i="4"/>
  <c r="BD80" i="4" s="1"/>
  <c r="BE80" i="4" s="1"/>
  <c r="AT80" i="4"/>
  <c r="AU80" i="4" s="1"/>
  <c r="AV80" i="4" s="1"/>
  <c r="AZ154" i="4"/>
  <c r="BA154" i="4" s="1"/>
  <c r="BB154" i="4" s="1"/>
  <c r="BC65" i="4"/>
  <c r="BD65" i="4" s="1"/>
  <c r="BE65" i="4" s="1"/>
  <c r="AW114" i="4"/>
  <c r="AX114" i="4" s="1"/>
  <c r="AY114" i="4" s="1"/>
  <c r="AZ114" i="4"/>
  <c r="BA114" i="4" s="1"/>
  <c r="BB114" i="4" s="1"/>
  <c r="AZ92" i="4"/>
  <c r="BA92" i="4" s="1"/>
  <c r="BB92" i="4" s="1"/>
  <c r="AZ142" i="4"/>
  <c r="BA142" i="4" s="1"/>
  <c r="BB142" i="4" s="1"/>
  <c r="AZ156" i="4"/>
  <c r="BA156" i="4" s="1"/>
  <c r="BB156" i="4" s="1"/>
  <c r="BC44" i="4"/>
  <c r="BD44" i="4" s="1"/>
  <c r="BE44" i="4" s="1"/>
  <c r="AT57" i="4"/>
  <c r="AU57" i="4" s="1"/>
  <c r="AV57" i="4" s="1"/>
  <c r="AZ122" i="4"/>
  <c r="BA122" i="4" s="1"/>
  <c r="BB122" i="4" s="1"/>
  <c r="BC135" i="4"/>
  <c r="BD135" i="4" s="1"/>
  <c r="BE135" i="4" s="1"/>
  <c r="AW163" i="4"/>
  <c r="AX163" i="4" s="1"/>
  <c r="AY163" i="4" s="1"/>
  <c r="AZ66" i="4"/>
  <c r="BA66" i="4" s="1"/>
  <c r="BB66" i="4" s="1"/>
  <c r="AT35" i="4"/>
  <c r="AU35" i="4" s="1"/>
  <c r="AV35" i="4" s="1"/>
  <c r="AT88" i="4"/>
  <c r="AU88" i="4" s="1"/>
  <c r="AV88" i="4" s="1"/>
  <c r="AZ105" i="4"/>
  <c r="BA105" i="4" s="1"/>
  <c r="BB105" i="4" s="1"/>
  <c r="AT115" i="4"/>
  <c r="AU115" i="4" s="1"/>
  <c r="AV115" i="4" s="1"/>
  <c r="BC115" i="4"/>
  <c r="BD115" i="4" s="1"/>
  <c r="BE115" i="4" s="1"/>
  <c r="BC177" i="4"/>
  <c r="BD177" i="4" s="1"/>
  <c r="BE177" i="4" s="1"/>
  <c r="AT171" i="4"/>
  <c r="AU171" i="4" s="1"/>
  <c r="AV171" i="4" s="1"/>
  <c r="AW178" i="4"/>
  <c r="AX178" i="4" s="1"/>
  <c r="AY178" i="4" s="1"/>
  <c r="AZ178" i="4"/>
  <c r="BA178" i="4" s="1"/>
  <c r="BB178" i="4" s="1"/>
  <c r="AW91" i="4"/>
  <c r="AX91" i="4" s="1"/>
  <c r="AY91" i="4" s="1"/>
  <c r="AT101" i="4"/>
  <c r="AU101" i="4" s="1"/>
  <c r="AV101" i="4" s="1"/>
  <c r="BC101" i="4"/>
  <c r="BD101" i="4" s="1"/>
  <c r="BE101" i="4" s="1"/>
  <c r="BC22" i="4"/>
  <c r="BD22" i="4" s="1"/>
  <c r="BE22" i="4" s="1"/>
  <c r="AT188" i="4"/>
  <c r="AU188" i="4" s="1"/>
  <c r="AV188" i="4" s="1"/>
  <c r="BC188" i="4"/>
  <c r="BD188" i="4" s="1"/>
  <c r="BE188" i="4" s="1"/>
  <c r="AT41" i="4"/>
  <c r="AU41" i="4" s="1"/>
  <c r="AV41" i="4" s="1"/>
  <c r="BC41" i="4"/>
  <c r="BD41" i="4" s="1"/>
  <c r="BE41" i="4" s="1"/>
  <c r="BC146" i="4"/>
  <c r="BD146" i="4" s="1"/>
  <c r="BE146" i="4" s="1"/>
  <c r="AZ51" i="4"/>
  <c r="BA51" i="4" s="1"/>
  <c r="BB51" i="4" s="1"/>
  <c r="AZ119" i="4"/>
  <c r="BA119" i="4" s="1"/>
  <c r="BB119" i="4" s="1"/>
  <c r="BC99" i="4"/>
  <c r="BD99" i="4" s="1"/>
  <c r="BE99" i="4" s="1"/>
  <c r="AT99" i="4"/>
  <c r="AU99" i="4" s="1"/>
  <c r="AV99" i="4" s="1"/>
  <c r="AW167" i="4"/>
  <c r="AX167" i="4" s="1"/>
  <c r="AY167" i="4" s="1"/>
  <c r="BC96" i="4"/>
  <c r="BD96" i="4" s="1"/>
  <c r="BE96" i="4" s="1"/>
  <c r="AZ134" i="4"/>
  <c r="BA134" i="4" s="1"/>
  <c r="BB134" i="4" s="1"/>
  <c r="AT37" i="4"/>
  <c r="AU37" i="4" s="1"/>
  <c r="AV37" i="4" s="1"/>
  <c r="BC37" i="4"/>
  <c r="BD37" i="4" s="1"/>
  <c r="BE37" i="4" s="1"/>
  <c r="AZ192" i="4"/>
  <c r="BA192" i="4" s="1"/>
  <c r="BB192" i="4" s="1"/>
  <c r="BC122" i="4"/>
  <c r="BD122" i="4" s="1"/>
  <c r="BE122" i="4" s="1"/>
  <c r="AT130" i="4"/>
  <c r="AU130" i="4" s="1"/>
  <c r="AV130" i="4" s="1"/>
  <c r="AZ135" i="4"/>
  <c r="BA135" i="4" s="1"/>
  <c r="BB135" i="4" s="1"/>
  <c r="AT159" i="4"/>
  <c r="AU159" i="4" s="1"/>
  <c r="AV159" i="4" s="1"/>
  <c r="AT67" i="4"/>
  <c r="AU67" i="4" s="1"/>
  <c r="AV67" i="4" s="1"/>
  <c r="BC153" i="4"/>
  <c r="BD153" i="4" s="1"/>
  <c r="BE153" i="4" s="1"/>
  <c r="AW115" i="4"/>
  <c r="AX115" i="4" s="1"/>
  <c r="AY115" i="4" s="1"/>
  <c r="AZ115" i="4"/>
  <c r="BA115" i="4" s="1"/>
  <c r="BB115" i="4" s="1"/>
  <c r="BC168" i="4"/>
  <c r="BD168" i="4" s="1"/>
  <c r="BE168" i="4" s="1"/>
  <c r="AZ80" i="4"/>
  <c r="BA80" i="4" s="1"/>
  <c r="BB80" i="4" s="1"/>
  <c r="AW80" i="4"/>
  <c r="AX80" i="4" s="1"/>
  <c r="AY80" i="4" s="1"/>
  <c r="AW99" i="4"/>
  <c r="AX99" i="4" s="1"/>
  <c r="AY99" i="4" s="1"/>
  <c r="BC172" i="4"/>
  <c r="BD172" i="4" s="1"/>
  <c r="BE172" i="4" s="1"/>
  <c r="AT92" i="4"/>
  <c r="AU92" i="4" s="1"/>
  <c r="AV92" i="4" s="1"/>
  <c r="AW188" i="4"/>
  <c r="AX188" i="4" s="1"/>
  <c r="AY188" i="4" s="1"/>
  <c r="AZ188" i="4"/>
  <c r="BA188" i="4" s="1"/>
  <c r="BB188" i="4" s="1"/>
  <c r="AT77" i="4"/>
  <c r="AU77" i="4" s="1"/>
  <c r="AV77" i="4" s="1"/>
  <c r="BC77" i="4"/>
  <c r="BD77" i="4" s="1"/>
  <c r="BE77" i="4" s="1"/>
  <c r="BC100" i="4"/>
  <c r="BD100" i="4" s="1"/>
  <c r="BE100" i="4" s="1"/>
  <c r="AT167" i="4"/>
  <c r="AU167" i="4" s="1"/>
  <c r="AV167" i="4" s="1"/>
  <c r="AT160" i="4"/>
  <c r="AU160" i="4" s="1"/>
  <c r="AV160" i="4" s="1"/>
  <c r="AZ96" i="4"/>
  <c r="BA96" i="4" s="1"/>
  <c r="BB96" i="4" s="1"/>
  <c r="BC103" i="4"/>
  <c r="BD103" i="4" s="1"/>
  <c r="BE103" i="4" s="1"/>
  <c r="AT103" i="4"/>
  <c r="AU103" i="4" s="1"/>
  <c r="AV103" i="4" s="1"/>
  <c r="BC134" i="4"/>
  <c r="BD134" i="4" s="1"/>
  <c r="BE134" i="4" s="1"/>
  <c r="AW37" i="4"/>
  <c r="AX37" i="4" s="1"/>
  <c r="AY37" i="4" s="1"/>
  <c r="AZ37" i="4"/>
  <c r="BA37" i="4" s="1"/>
  <c r="BB37" i="4" s="1"/>
  <c r="BC18" i="4"/>
  <c r="BD18" i="4" s="1"/>
  <c r="BE18" i="4" s="1"/>
  <c r="AW31" i="4"/>
  <c r="AX31" i="4" s="1"/>
  <c r="AY31" i="4" s="1"/>
  <c r="BC157" i="4"/>
  <c r="BD157" i="4" s="1"/>
  <c r="BE157" i="4" s="1"/>
  <c r="AW149" i="4"/>
  <c r="AX149" i="4" s="1"/>
  <c r="AY149" i="4" s="1"/>
  <c r="AZ196" i="4"/>
  <c r="BA196" i="4" s="1"/>
  <c r="BB196" i="4" s="1"/>
  <c r="AW88" i="4"/>
  <c r="AX88" i="4" s="1"/>
  <c r="AY88" i="4" s="1"/>
  <c r="AZ153" i="4"/>
  <c r="BA153" i="4" s="1"/>
  <c r="BB153" i="4" s="1"/>
  <c r="AW159" i="4"/>
  <c r="AX159" i="4" s="1"/>
  <c r="AY159" i="4" s="1"/>
  <c r="AW171" i="4"/>
  <c r="AX171" i="4" s="1"/>
  <c r="AY171" i="4" s="1"/>
  <c r="AW143" i="4"/>
  <c r="AX143" i="4" s="1"/>
  <c r="AY143" i="4" s="1"/>
  <c r="AZ143" i="4"/>
  <c r="BA143" i="4" s="1"/>
  <c r="BB143" i="4" s="1"/>
  <c r="BC39" i="4"/>
  <c r="BD39" i="4" s="1"/>
  <c r="BE39" i="4" s="1"/>
  <c r="AT39" i="4"/>
  <c r="AU39" i="4" s="1"/>
  <c r="AV39" i="4" s="1"/>
  <c r="AZ39" i="4"/>
  <c r="BA39" i="4" s="1"/>
  <c r="BB39" i="4" s="1"/>
  <c r="AW39" i="4"/>
  <c r="AX39" i="4" s="1"/>
  <c r="AY39" i="4" s="1"/>
  <c r="AW44" i="4"/>
  <c r="AX44" i="4" s="1"/>
  <c r="AY44" i="4" s="1"/>
  <c r="BC131" i="4"/>
  <c r="BD131" i="4" s="1"/>
  <c r="BE131" i="4" s="1"/>
  <c r="AZ26" i="4"/>
  <c r="BA26" i="4" s="1"/>
  <c r="BB26" i="4" s="1"/>
  <c r="BC85" i="4"/>
  <c r="BD85" i="4" s="1"/>
  <c r="BE85" i="4" s="1"/>
  <c r="AZ100" i="4"/>
  <c r="BA100" i="4" s="1"/>
  <c r="BB100" i="4" s="1"/>
  <c r="AW160" i="4"/>
  <c r="AX160" i="4" s="1"/>
  <c r="AY160" i="4" s="1"/>
  <c r="AZ200" i="4"/>
  <c r="BA200" i="4" s="1"/>
  <c r="BB200" i="4" s="1"/>
  <c r="AW130" i="4"/>
  <c r="AX130" i="4" s="1"/>
  <c r="AY130" i="4" s="1"/>
  <c r="BC15" i="4"/>
  <c r="BD15" i="4" s="1"/>
  <c r="BE15" i="4" s="1"/>
  <c r="AW67" i="4"/>
  <c r="AX67" i="4" s="1"/>
  <c r="AY67" i="4" s="1"/>
  <c r="AW57" i="4"/>
  <c r="AX57" i="4" s="1"/>
  <c r="AY57" i="4" s="1"/>
  <c r="AZ73" i="4"/>
  <c r="BA73" i="4" s="1"/>
  <c r="BB73" i="4" s="1"/>
  <c r="AW157" i="4"/>
  <c r="AX157" i="4" s="1"/>
  <c r="AY157" i="4" s="1"/>
  <c r="AT97" i="4"/>
  <c r="AU97" i="4" s="1"/>
  <c r="AV97" i="4" s="1"/>
  <c r="BC28" i="4"/>
  <c r="BD28" i="4" s="1"/>
  <c r="BE28" i="4" s="1"/>
  <c r="BC84" i="4"/>
  <c r="BD84" i="4" s="1"/>
  <c r="BE84" i="4" s="1"/>
  <c r="AT84" i="4"/>
  <c r="AU84" i="4" s="1"/>
  <c r="AV84" i="4" s="1"/>
  <c r="BC104" i="4"/>
  <c r="BD104" i="4" s="1"/>
  <c r="BE104" i="4" s="1"/>
  <c r="AZ101" i="4"/>
  <c r="BA101" i="4" s="1"/>
  <c r="BB101" i="4" s="1"/>
  <c r="AT118" i="4"/>
  <c r="AU118" i="4" s="1"/>
  <c r="AV118" i="4" s="1"/>
  <c r="AT36" i="4"/>
  <c r="AU36" i="4" s="1"/>
  <c r="AV36" i="4" s="1"/>
  <c r="BC36" i="4"/>
  <c r="BD36" i="4" s="1"/>
  <c r="BE36" i="4" s="1"/>
  <c r="BC126" i="4"/>
  <c r="BD126" i="4" s="1"/>
  <c r="BE126" i="4" s="1"/>
  <c r="AW123" i="4"/>
  <c r="AX123" i="4" s="1"/>
  <c r="AY123" i="4" s="1"/>
  <c r="AZ123" i="4"/>
  <c r="BA123" i="4" s="1"/>
  <c r="BB123" i="4" s="1"/>
  <c r="BC164" i="4"/>
  <c r="BD164" i="4" s="1"/>
  <c r="BE164" i="4" s="1"/>
  <c r="AZ18" i="4"/>
  <c r="BA18" i="4" s="1"/>
  <c r="BB18" i="4" s="1"/>
  <c r="AW97" i="4"/>
  <c r="AX97" i="4" s="1"/>
  <c r="AY97" i="4" s="1"/>
  <c r="BC76" i="4"/>
  <c r="BD76" i="4" s="1"/>
  <c r="BE76" i="4" s="1"/>
  <c r="AT76" i="4"/>
  <c r="AU76" i="4" s="1"/>
  <c r="AV76" i="4" s="1"/>
  <c r="BC43" i="4"/>
  <c r="BD43" i="4" s="1"/>
  <c r="BE43" i="4" s="1"/>
  <c r="AT43" i="4"/>
  <c r="AU43" i="4" s="1"/>
  <c r="AV43" i="4" s="1"/>
  <c r="AW28" i="4"/>
  <c r="AX28" i="4" s="1"/>
  <c r="AY28" i="4" s="1"/>
  <c r="AZ28" i="4"/>
  <c r="BA28" i="4" s="1"/>
  <c r="BB28" i="4" s="1"/>
  <c r="AW182" i="4"/>
  <c r="AX182" i="4" s="1"/>
  <c r="AY182" i="4" s="1"/>
  <c r="AZ182" i="4"/>
  <c r="BA182" i="4" s="1"/>
  <c r="BB182" i="4" s="1"/>
  <c r="AZ43" i="4"/>
  <c r="BA43" i="4" s="1"/>
  <c r="BB43" i="4" s="1"/>
  <c r="AW43" i="4"/>
  <c r="AX43" i="4" s="1"/>
  <c r="AY43" i="4" s="1"/>
  <c r="BC69" i="4"/>
  <c r="BD69" i="4" s="1"/>
  <c r="BE69" i="4" s="1"/>
  <c r="AT69" i="4"/>
  <c r="AU69" i="4" s="1"/>
  <c r="AV69" i="4" s="1"/>
  <c r="AZ22" i="4"/>
  <c r="BA22" i="4" s="1"/>
  <c r="BB22" i="4" s="1"/>
  <c r="AW65" i="4"/>
  <c r="AX65" i="4" s="1"/>
  <c r="AY65" i="4" s="1"/>
  <c r="AZ150" i="4"/>
  <c r="BA150" i="4" s="1"/>
  <c r="BB150" i="4" s="1"/>
  <c r="AZ104" i="4"/>
  <c r="BA104" i="4" s="1"/>
  <c r="BB104" i="4" s="1"/>
  <c r="AW111" i="4"/>
  <c r="AX111" i="4" s="1"/>
  <c r="AY111" i="4" s="1"/>
  <c r="AT156" i="4"/>
  <c r="AU156" i="4" s="1"/>
  <c r="AV156" i="4" s="1"/>
  <c r="AZ35" i="4"/>
  <c r="BA35" i="4" s="1"/>
  <c r="BB35" i="4" s="1"/>
  <c r="AW118" i="4"/>
  <c r="AX118" i="4" s="1"/>
  <c r="AY118" i="4" s="1"/>
  <c r="BC154" i="4"/>
  <c r="BD154" i="4" s="1"/>
  <c r="BE154" i="4" s="1"/>
  <c r="AZ177" i="4"/>
  <c r="BA177" i="4" s="1"/>
  <c r="BB177" i="4" s="1"/>
  <c r="AW109" i="4"/>
  <c r="AX109" i="4" s="1"/>
  <c r="AY109" i="4" s="1"/>
  <c r="AZ109" i="4"/>
  <c r="BA109" i="4" s="1"/>
  <c r="BB109" i="4" s="1"/>
  <c r="AT14" i="4"/>
  <c r="AU14" i="4" s="1"/>
  <c r="AV14" i="4" s="1"/>
  <c r="BC14" i="4"/>
  <c r="BD14" i="4" s="1"/>
  <c r="BE14" i="4" s="1"/>
  <c r="BC108" i="4"/>
  <c r="BD108" i="4" s="1"/>
  <c r="BE108" i="4" s="1"/>
  <c r="AZ164" i="4"/>
  <c r="BA164" i="4" s="1"/>
  <c r="BB164" i="4" s="1"/>
  <c r="BC149" i="4"/>
  <c r="BD149" i="4" s="1"/>
  <c r="BE149" i="4" s="1"/>
  <c r="AZ168" i="4"/>
  <c r="BA168" i="4" s="1"/>
  <c r="BB168" i="4" s="1"/>
  <c r="AT31" i="4"/>
  <c r="AU31" i="4" s="1"/>
  <c r="AV31" i="4" s="1"/>
  <c r="AZ36" i="4"/>
  <c r="BA36" i="4" s="1"/>
  <c r="BB36" i="4" s="1"/>
  <c r="BC182" i="4"/>
  <c r="BD182" i="4" s="1"/>
  <c r="BE182" i="4" s="1"/>
  <c r="AW131" i="4"/>
  <c r="AX131" i="4" s="1"/>
  <c r="AY131" i="4" s="1"/>
  <c r="AZ145" i="4"/>
  <c r="BA145" i="4" s="1"/>
  <c r="BB145" i="4" s="1"/>
  <c r="AW145" i="4"/>
  <c r="AX145" i="4" s="1"/>
  <c r="AY145" i="4" s="1"/>
  <c r="AZ84" i="4"/>
  <c r="BA84" i="4" s="1"/>
  <c r="BB84" i="4" s="1"/>
  <c r="AW84" i="4"/>
  <c r="AX84" i="4" s="1"/>
  <c r="AY84" i="4" s="1"/>
  <c r="AW69" i="4"/>
  <c r="AX69" i="4" s="1"/>
  <c r="AY69" i="4" s="1"/>
  <c r="BC73" i="4"/>
  <c r="BD73" i="4" s="1"/>
  <c r="BE73" i="4" s="1"/>
  <c r="AT73" i="4"/>
  <c r="AU73" i="4" s="1"/>
  <c r="AV73" i="4" s="1"/>
  <c r="AW45" i="4"/>
  <c r="AX45" i="4" s="1"/>
  <c r="AY45" i="4" s="1"/>
  <c r="AZ108" i="4"/>
  <c r="BA108" i="4" s="1"/>
  <c r="BB108" i="4" s="1"/>
  <c r="BC107" i="4"/>
  <c r="BD107" i="4" s="1"/>
  <c r="BE107" i="4" s="1"/>
  <c r="AT107" i="4"/>
  <c r="AU107" i="4" s="1"/>
  <c r="AV107" i="4" s="1"/>
  <c r="AW147" i="4"/>
  <c r="AX147" i="4" s="1"/>
  <c r="AY147" i="4" s="1"/>
  <c r="BC192" i="4"/>
  <c r="BD192" i="4" s="1"/>
  <c r="BE192" i="4" s="1"/>
  <c r="AT45" i="4"/>
  <c r="AU45" i="4" s="1"/>
  <c r="AV45" i="4" s="1"/>
  <c r="AT58" i="4"/>
  <c r="AU58" i="4" s="1"/>
  <c r="AV58" i="4" s="1"/>
  <c r="AT147" i="4"/>
  <c r="AU147" i="4" s="1"/>
  <c r="AV147" i="4" s="1"/>
  <c r="BC70" i="4"/>
  <c r="BD70" i="4" s="1"/>
  <c r="BE70" i="4" s="1"/>
  <c r="AZ76" i="4"/>
  <c r="BA76" i="4" s="1"/>
  <c r="BB76" i="4" s="1"/>
  <c r="AW76" i="4"/>
  <c r="AX76" i="4" s="1"/>
  <c r="AY76" i="4" s="1"/>
  <c r="AT12" i="4"/>
  <c r="AU12" i="4" s="1"/>
  <c r="AV12" i="4" s="1"/>
  <c r="BC12" i="4"/>
  <c r="BD12" i="4" s="1"/>
  <c r="BE12" i="4" s="1"/>
  <c r="AZ12" i="4"/>
  <c r="BA12" i="4" s="1"/>
  <c r="BB12" i="4" s="1"/>
  <c r="AR11" i="4" l="1"/>
  <c r="AP11" i="4"/>
  <c r="AQ11" i="4"/>
  <c r="AJ11" i="4"/>
  <c r="AK11" i="4" s="1"/>
  <c r="AL11" i="4" s="1"/>
  <c r="U11" i="4" s="1"/>
  <c r="AM11" i="4"/>
  <c r="AN11" i="4" s="1"/>
  <c r="AO11" i="4" s="1"/>
  <c r="Z11" i="4" s="1"/>
  <c r="AC21" i="4" s="1"/>
  <c r="AW11" i="4" l="1"/>
  <c r="AX11" i="4" s="1"/>
  <c r="AY11" i="4" s="1"/>
  <c r="X11" i="4" s="1"/>
  <c r="AZ11" i="4"/>
  <c r="BA11" i="4" s="1"/>
  <c r="BB11" i="4" s="1"/>
  <c r="AA11" i="4" s="1"/>
  <c r="AT11" i="4"/>
  <c r="AU11" i="4" s="1"/>
  <c r="AV11" i="4" s="1"/>
  <c r="V11" i="4" s="1"/>
  <c r="BC11" i="4"/>
  <c r="BD11" i="4" s="1"/>
  <c r="BE11" i="4" s="1"/>
  <c r="AC1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Ronny Gunnarsson</author>
  </authors>
  <commentList>
    <comment ref="U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Ronny Gunnarsson:</t>
        </r>
        <r>
          <rPr>
            <sz val="9"/>
            <color indexed="81"/>
            <rFont val="Tahoma"/>
            <family val="2"/>
          </rPr>
          <t xml:space="preserve">
Point estimate for positive etiologic predictive value</t>
        </r>
      </text>
    </comment>
    <comment ref="Z1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Ronny Gunnarsson:</t>
        </r>
        <r>
          <rPr>
            <sz val="9"/>
            <color indexed="81"/>
            <rFont val="Tahoma"/>
            <family val="2"/>
          </rPr>
          <t xml:space="preserve"> Point estimate for negative etiologic predictive value</t>
        </r>
      </text>
    </comment>
    <comment ref="AE10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Ronny Gunnarsson:</t>
        </r>
        <r>
          <rPr>
            <sz val="9"/>
            <color indexed="81"/>
            <rFont val="Tahoma"/>
            <family val="2"/>
          </rPr>
          <t xml:space="preserve">
Cumultative proportion of patients having a positive test.</t>
        </r>
      </text>
    </comment>
    <comment ref="AG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Ronny Gunnarsson:</t>
        </r>
        <r>
          <rPr>
            <sz val="9"/>
            <color indexed="81"/>
            <rFont val="Tahoma"/>
            <family val="2"/>
          </rPr>
          <t xml:space="preserve">
Cumultative proportion of controls having a positive test.</t>
        </r>
      </text>
    </comment>
  </commentList>
</comments>
</file>

<file path=xl/sharedStrings.xml><?xml version="1.0" encoding="utf-8"?>
<sst xmlns="http://schemas.openxmlformats.org/spreadsheetml/2006/main" count="523" uniqueCount="127">
  <si>
    <t>Instructions</t>
  </si>
  <si>
    <t>Assumptions for calculations</t>
  </si>
  <si>
    <t>Sensitivity of test to detect the marker:</t>
  </si>
  <si>
    <t>(Should be between 0-1)</t>
  </si>
  <si>
    <t>Theta:</t>
  </si>
  <si>
    <t>(Must be &gt;0. Usually 1 or close to 1)</t>
  </si>
  <si>
    <t>Symptom or sign of interest:</t>
  </si>
  <si>
    <t>Setting:</t>
  </si>
  <si>
    <t>Diagnostic test used:</t>
  </si>
  <si>
    <t>Age interval of patients:</t>
  </si>
  <si>
    <t>Calculating and checking</t>
  </si>
  <si>
    <t>Positive EPV</t>
  </si>
  <si>
    <t>Negative EPV</t>
  </si>
  <si>
    <t>Positive test</t>
  </si>
  <si>
    <t>Negative test</t>
  </si>
  <si>
    <t>Point est</t>
  </si>
  <si>
    <t>95% confidence int.</t>
  </si>
  <si>
    <t>P(T+|S+)</t>
  </si>
  <si>
    <t>P(T+|S+D+)</t>
  </si>
  <si>
    <t>P(T+|S-)</t>
  </si>
  <si>
    <t>P(T+|S+D-)</t>
  </si>
  <si>
    <t>PEPV-1</t>
  </si>
  <si>
    <t>PEPV-2</t>
  </si>
  <si>
    <t>PEPV-3</t>
  </si>
  <si>
    <t>NEPV-1</t>
  </si>
  <si>
    <t>NEPV-2</t>
  </si>
  <si>
    <t>NEPV-3</t>
  </si>
  <si>
    <t>a</t>
  </si>
  <si>
    <t>b</t>
  </si>
  <si>
    <t>c</t>
  </si>
  <si>
    <t>d</t>
  </si>
  <si>
    <t>PEPV-Low-1</t>
  </si>
  <si>
    <t>PEPV-Low-2</t>
  </si>
  <si>
    <t>PEPV-Low-3</t>
  </si>
  <si>
    <t>PEPV-High-1</t>
  </si>
  <si>
    <t>PEPV-High-2</t>
  </si>
  <si>
    <t>PEPV-High-3</t>
  </si>
  <si>
    <t>NEPV-Low-1</t>
  </si>
  <si>
    <t>NEPV-Low-2</t>
  </si>
  <si>
    <t>NEPV-Low-3</t>
  </si>
  <si>
    <t>NEPV-High-1</t>
  </si>
  <si>
    <t>NEPV-High-2</t>
  </si>
  <si>
    <t>NEPV-High-3</t>
  </si>
  <si>
    <t>-</t>
  </si>
  <si>
    <t>----- Asymptomatic individuals -----</t>
  </si>
  <si>
    <t>2.24 is equivalent to 95% confidence intervals (recommended)</t>
  </si>
  <si>
    <t>Symptomatic</t>
  </si>
  <si>
    <t>Asymptomatic</t>
  </si>
  <si>
    <t>Total</t>
  </si>
  <si>
    <t>-------- Symptomatic individuals --------</t>
  </si>
  <si>
    <t>% pos</t>
  </si>
  <si>
    <t>======================= Put in actual numbers here in the green boxes =======================</t>
  </si>
  <si>
    <t>--------------- Symptomatic individuals ---------------</t>
  </si>
  <si>
    <t>--------------- Asymptomatic individuals ---------------</t>
  </si>
  <si>
    <t>First author and year (Country)</t>
  </si>
  <si>
    <t>Version:</t>
  </si>
  <si>
    <t>A sore throat</t>
  </si>
  <si>
    <t>Any setting</t>
  </si>
  <si>
    <t>Positive etiologic</t>
  </si>
  <si>
    <t>predicive value (P-EPV)</t>
  </si>
  <si>
    <t>Negative etiologic</t>
  </si>
  <si>
    <t>predicive value (N-EPV)</t>
  </si>
  <si>
    <t>============ Top row is the sum calculated automatically ============</t>
  </si>
  <si>
    <t>1 = Include in top summary row, 0 = Do not include</t>
  </si>
  <si>
    <t>1 = Conditions for P-EPV fulfilled, 0 = Not all conditions fulfilled</t>
  </si>
  <si>
    <t>1 = Conditions for N-EPV fulfilled, 0 = Not all conditions fulfilled</t>
  </si>
  <si>
    <t>Leave blank if data are missing in a publication. Example: A publication may only investigate symptomatic patients, then leave asymptomatic blank.</t>
  </si>
  <si>
    <t>1)</t>
  </si>
  <si>
    <t>2)</t>
  </si>
  <si>
    <t>3)</t>
  </si>
  <si>
    <t>4)</t>
  </si>
  <si>
    <t>a)</t>
  </si>
  <si>
    <t>b)</t>
  </si>
  <si>
    <t>c)</t>
  </si>
  <si>
    <t>between the outcome of a test and symptoms/signs. Etiologic predictive value is an effect size.</t>
  </si>
  <si>
    <t>This Excel file calculates etiologic predictive value of tests for a meta-analysis aimed to explore the clinical relevance of a correlation</t>
  </si>
  <si>
    <t>2) Enter assumptions and selection criteria.</t>
  </si>
  <si>
    <t>1) Read the information on this tab.</t>
  </si>
  <si>
    <t>Gunnarsson, R. K. and J. Lanke (2002). "The predictive value of microbiologic diagnostic tests if asymptomatic carriers are present." Statistics in Medicine. 21: 1773-1785.</t>
  </si>
  <si>
    <t>Summary</t>
  </si>
  <si>
    <t>Throat swab culture for presence of GAS</t>
  </si>
  <si>
    <t>Bura, 2017 (Poland)</t>
  </si>
  <si>
    <t>Centor, 2015 (USA)</t>
  </si>
  <si>
    <t>Prescott Atkinson, 2018 (USA)</t>
  </si>
  <si>
    <t>Woods, 1999 (USA)</t>
  </si>
  <si>
    <t>Zwart, 2000 (Netherlands)</t>
  </si>
  <si>
    <t>Hayakawa, 2018 (Japan)</t>
  </si>
  <si>
    <t>Hedin, 2015 (Sweden)</t>
  </si>
  <si>
    <t>Schofield, 2019 (UK)</t>
  </si>
  <si>
    <t>Proportion of positive tests</t>
  </si>
  <si>
    <t>Lower confidence interval for Positive EPV</t>
  </si>
  <si>
    <t>Upper confidence interval for Positive EPV</t>
  </si>
  <si>
    <t>Lower confidence interval for Negative EPV</t>
  </si>
  <si>
    <t>Upper confidence interval for Negative EPV</t>
  </si>
  <si>
    <t>If no positive samples - better to state 0 rather than leaving blank if a group (symptomatic or asymptomatic) were included.</t>
  </si>
  <si>
    <t>Description of data</t>
  </si>
  <si>
    <t>Adults (&gt;15-19 years)</t>
  </si>
  <si>
    <t>http://infovoice.se/epv-calculator/</t>
  </si>
  <si>
    <t>https://infovoice.se/etiologic-predictive-value/</t>
  </si>
  <si>
    <t>8th of July 2025</t>
  </si>
  <si>
    <t>(Sensitivity to detect the "marker", which might be a bacterium, irrespective if this bacterium is known to be involved in the specified disease)</t>
  </si>
  <si>
    <t>Z for choosing confidence intervals:</t>
  </si>
  <si>
    <t>Enter assumptions and descriptions in the green boxes above</t>
  </si>
  <si>
    <t>(If no positive samples - you may consider replacing 0 with a 1 to calculate approximate EPVs)</t>
  </si>
  <si>
    <t>(These spreadsheets are password protected to avoid changing formulaes by mistake.</t>
  </si>
  <si>
    <t>If you want to see hidden columns or make changes use the password: Max)</t>
  </si>
  <si>
    <t>3) Enter raw data and see the calculation being done automatically. (There is currently data entered as an example. Just remove this and fill in your own data)</t>
  </si>
  <si>
    <t>http://dx.doi.org/10.1002/sim.1119</t>
  </si>
  <si>
    <t>http://hdl.handle.net/2077/15233 (a thesis describing theories underpinning EPV)</t>
  </si>
  <si>
    <t>A few examples of prior use of EPV</t>
  </si>
  <si>
    <t>http://dx.doi.org/10.1016/j.ijid.2024.107100</t>
  </si>
  <si>
    <t>http://dx.doi.org/10.1080/23744235.2025.2456902</t>
  </si>
  <si>
    <t>http://dx.doi.org/10.1136/bmjopen-2020-042816</t>
  </si>
  <si>
    <t>http://dx.doi.org/10.1080/02813432.2020.1753374</t>
  </si>
  <si>
    <t>http://dx.doi.org/10.1016/j.ijid.2016.02.002</t>
  </si>
  <si>
    <t>d)</t>
  </si>
  <si>
    <t>e)</t>
  </si>
  <si>
    <t>This Excel file builts upon the concept of etiologic predictive value (EPV). For more information please see:</t>
  </si>
  <si>
    <t>This Excel file calculates etiologic predictive value (EPV)</t>
  </si>
  <si>
    <t>This Excel file is provided for free as is with the producer taking no legal or financial responsibility</t>
  </si>
  <si>
    <t>Kind regards</t>
  </si>
  <si>
    <t>Ronny Gunnarsson</t>
  </si>
  <si>
    <t>Professor emeritus</t>
  </si>
  <si>
    <t>University of Gothenburg, Sweden</t>
  </si>
  <si>
    <t>Disclaimer</t>
  </si>
  <si>
    <t>Institute of Medicine, School of Public Health and Community Medicine</t>
  </si>
  <si>
    <t>Enter the result from publications in the green boxes, preferably in the order they are published (year of publication).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</si>
</sst>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0" fontId="0" fillId="0" borderId="0" xfId="0" applyNumberFormat="1"/>
    <xf numFmtId="10" fontId="2" fillId="0" borderId="0" xfId="0" quotePrefix="1" applyNumberFormat="1" applyFont="1" applyAlignment="1">
      <alignment horizontal="center"/>
    </xf>
    <xf numFmtId="0" fontId="0" fillId="3" borderId="0" xfId="0" applyFill="1"/>
    <xf numFmtId="0" fontId="2" fillId="3" borderId="0" xfId="0" applyFont="1" applyFill="1"/>
    <xf numFmtId="0" fontId="0" fillId="2" borderId="1" xfId="0" applyFill="1" applyBorder="1" applyProtection="1">
      <protection locked="0"/>
    </xf>
    <xf numFmtId="0" fontId="4" fillId="0" borderId="0" xfId="0" applyFont="1" applyAlignment="1">
      <alignment horizontal="center"/>
    </xf>
    <xf numFmtId="0" fontId="3" fillId="2" borderId="1" xfId="1" applyFill="1" applyBorder="1" applyProtection="1">
      <protection locked="0"/>
    </xf>
    <xf numFmtId="0" fontId="4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10" fontId="3" fillId="4" borderId="1" xfId="1" applyNumberFormat="1" applyFill="1" applyBorder="1"/>
    <xf numFmtId="0" fontId="3" fillId="4" borderId="1" xfId="1" applyFill="1" applyBorder="1"/>
    <xf numFmtId="0" fontId="2" fillId="4" borderId="1" xfId="1" applyFont="1" applyFill="1" applyBorder="1"/>
    <xf numFmtId="0" fontId="0" fillId="2" borderId="0" xfId="0" applyFill="1" applyProtection="1">
      <protection locked="0"/>
    </xf>
    <xf numFmtId="0" fontId="2" fillId="2" borderId="1" xfId="1" applyFont="1" applyFill="1" applyBorder="1" applyProtection="1">
      <protection locked="0"/>
    </xf>
    <xf numFmtId="10" fontId="1" fillId="0" borderId="0" xfId="0" applyNumberFormat="1" applyFont="1"/>
    <xf numFmtId="10" fontId="1" fillId="0" borderId="0" xfId="0" quotePrefix="1" applyNumberFormat="1" applyFont="1" applyAlignment="1">
      <alignment horizontal="center"/>
    </xf>
    <xf numFmtId="0" fontId="1" fillId="4" borderId="1" xfId="1" applyFont="1" applyFill="1" applyBorder="1"/>
    <xf numFmtId="10" fontId="1" fillId="4" borderId="1" xfId="1" applyNumberFormat="1" applyFont="1" applyFill="1" applyBorder="1"/>
    <xf numFmtId="0" fontId="2" fillId="2" borderId="1" xfId="0" applyFont="1" applyFill="1" applyBorder="1" applyProtection="1">
      <protection locked="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10" fontId="2" fillId="3" borderId="0" xfId="0" applyNumberFormat="1" applyFont="1" applyFill="1"/>
    <xf numFmtId="10" fontId="4" fillId="3" borderId="0" xfId="0" applyNumberFormat="1" applyFont="1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8" fillId="3" borderId="0" xfId="0" applyFont="1" applyFill="1"/>
    <xf numFmtId="0" fontId="2" fillId="4" borderId="1" xfId="0" quotePrefix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9" fillId="0" borderId="0" xfId="2"/>
    <xf numFmtId="10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8" fillId="0" borderId="0" xfId="0" applyFont="1" applyAlignment="1" applyProtection="1">
      <alignment horizontal="center"/>
      <protection hidden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10" fontId="2" fillId="4" borderId="1" xfId="1" applyNumberFormat="1" applyFont="1" applyFill="1" applyBorder="1"/>
    <xf numFmtId="164" fontId="1" fillId="0" borderId="0" xfId="0" applyNumberFormat="1" applyFont="1" applyAlignment="1">
      <alignment horizontal="left"/>
    </xf>
    <xf numFmtId="0" fontId="2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quotePrefix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7" fillId="0" borderId="0" xfId="0" applyFont="1" applyAlignment="1">
      <alignment horizontal="center" textRotation="90" wrapText="1"/>
    </xf>
    <xf numFmtId="0" fontId="7" fillId="0" borderId="2" xfId="0" applyFont="1" applyBorder="1" applyAlignment="1">
      <alignment horizontal="center" textRotation="90" wrapText="1"/>
    </xf>
    <xf numFmtId="0" fontId="0" fillId="0" borderId="0" xfId="0" applyFill="1"/>
  </cellXfs>
  <cellStyles count="3">
    <cellStyle name="Hyperlink" xfId="2" builtinId="8"/>
    <cellStyle name="Normal" xfId="0" builtinId="0"/>
    <cellStyle name="Normal 2" xfId="1" xr:uid="{00000000-0005-0000-0000-000001000000}"/>
  </cellStyles>
  <dxfs count="1">
    <dxf>
      <fill>
        <patternFill>
          <bgColor rgb="FFEE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x.doi.org/10.1080/02813432.2020.1753374" TargetMode="External"/><Relationship Id="rId3" Type="http://schemas.openxmlformats.org/officeDocument/2006/relationships/hyperlink" Target="https://infovoice.se/etiologic-predictive-value/" TargetMode="External"/><Relationship Id="rId7" Type="http://schemas.openxmlformats.org/officeDocument/2006/relationships/hyperlink" Target="http://dx.doi.org/10.1136/bmjopen-2020-042816" TargetMode="External"/><Relationship Id="rId2" Type="http://schemas.openxmlformats.org/officeDocument/2006/relationships/hyperlink" Target="http://infovoice.se/epv-calculator/" TargetMode="External"/><Relationship Id="rId1" Type="http://schemas.openxmlformats.org/officeDocument/2006/relationships/hyperlink" Target="http://hdl.handle.net/2077/15233%20(a%20thesis%20describing%20theories%20underpinning%20EPV)" TargetMode="External"/><Relationship Id="rId6" Type="http://schemas.openxmlformats.org/officeDocument/2006/relationships/hyperlink" Target="http://dx.doi.org/10.1080/23744235.2025.2456902" TargetMode="External"/><Relationship Id="rId5" Type="http://schemas.openxmlformats.org/officeDocument/2006/relationships/hyperlink" Target="http://dx.doi.org/10.1016/j.ijid.2024.10710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dx.doi.org/10.1002/sim.1119" TargetMode="External"/><Relationship Id="rId9" Type="http://schemas.openxmlformats.org/officeDocument/2006/relationships/hyperlink" Target="http://dx.doi.org/10.1016/j.ijid.2016.02.00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35"/>
  <sheetViews>
    <sheetView tabSelected="1" workbookViewId="0">
      <selection activeCell="J6" sqref="J6"/>
    </sheetView>
  </sheetViews>
  <sheetFormatPr defaultColWidth="8.77734375" defaultRowHeight="13.2" x14ac:dyDescent="0.25"/>
  <cols>
    <col min="1" max="1" width="7.77734375" customWidth="1"/>
    <col min="2" max="2" width="21.6640625" customWidth="1"/>
  </cols>
  <sheetData>
    <row r="1" spans="1:15" x14ac:dyDescent="0.25">
      <c r="A1" s="1" t="s">
        <v>55</v>
      </c>
      <c r="B1" s="42" t="s">
        <v>99</v>
      </c>
    </row>
    <row r="2" spans="1:15" x14ac:dyDescent="0.25">
      <c r="B2" s="26"/>
    </row>
    <row r="3" spans="1:15" x14ac:dyDescent="0.25">
      <c r="A3" s="1" t="s">
        <v>118</v>
      </c>
    </row>
    <row r="4" spans="1:15" x14ac:dyDescent="0.25">
      <c r="A4" s="2" t="s">
        <v>75</v>
      </c>
    </row>
    <row r="5" spans="1:15" x14ac:dyDescent="0.25">
      <c r="A5" s="2" t="s">
        <v>74</v>
      </c>
    </row>
    <row r="6" spans="1:15" x14ac:dyDescent="0.25">
      <c r="A6" s="2" t="s">
        <v>117</v>
      </c>
    </row>
    <row r="7" spans="1:15" x14ac:dyDescent="0.25">
      <c r="A7" s="14" t="s">
        <v>67</v>
      </c>
      <c r="B7" s="2" t="s">
        <v>78</v>
      </c>
    </row>
    <row r="8" spans="1:15" x14ac:dyDescent="0.25">
      <c r="A8" s="14"/>
      <c r="B8" s="35" t="s">
        <v>107</v>
      </c>
    </row>
    <row r="9" spans="1:15" x14ac:dyDescent="0.25">
      <c r="A9" s="14" t="s">
        <v>68</v>
      </c>
      <c r="B9" s="35" t="s">
        <v>98</v>
      </c>
    </row>
    <row r="10" spans="1:15" x14ac:dyDescent="0.25">
      <c r="A10" s="14" t="s">
        <v>69</v>
      </c>
      <c r="B10" s="35" t="s">
        <v>108</v>
      </c>
    </row>
    <row r="11" spans="1:15" x14ac:dyDescent="0.25">
      <c r="A11" s="14" t="s">
        <v>70</v>
      </c>
      <c r="B11" s="35" t="s">
        <v>97</v>
      </c>
    </row>
    <row r="13" spans="1:15" x14ac:dyDescent="0.25">
      <c r="A13" s="32" t="s">
        <v>0</v>
      </c>
      <c r="B13" s="7"/>
      <c r="C13" s="7"/>
      <c r="D13" s="7"/>
      <c r="E13" s="2"/>
      <c r="F13" s="2"/>
      <c r="G13" s="2"/>
      <c r="H13" s="2"/>
      <c r="I13" s="2"/>
    </row>
    <row r="14" spans="1:15" x14ac:dyDescent="0.25">
      <c r="A14" s="7" t="s">
        <v>77</v>
      </c>
      <c r="B14" s="7"/>
      <c r="C14" s="7"/>
      <c r="D14" s="7"/>
      <c r="E14" s="2"/>
      <c r="F14" s="2"/>
      <c r="G14" s="2"/>
      <c r="H14" s="2"/>
      <c r="I14" s="2"/>
    </row>
    <row r="15" spans="1:15" x14ac:dyDescent="0.25">
      <c r="A15" s="7" t="s">
        <v>76</v>
      </c>
      <c r="B15" s="7"/>
      <c r="C15" s="7"/>
      <c r="D15" s="7"/>
      <c r="E15" s="2"/>
      <c r="F15" s="2"/>
      <c r="G15" s="2"/>
      <c r="H15" s="2"/>
      <c r="I15" s="2"/>
    </row>
    <row r="16" spans="1:15" x14ac:dyDescent="0.25">
      <c r="A16" s="7" t="s">
        <v>106</v>
      </c>
      <c r="B16" s="7"/>
      <c r="C16" s="7"/>
      <c r="D16" s="7"/>
      <c r="E16" s="7"/>
      <c r="F16" s="7"/>
      <c r="G16" s="7"/>
      <c r="H16" s="7"/>
      <c r="I16" s="7"/>
      <c r="J16" s="6"/>
      <c r="K16" s="6"/>
      <c r="L16" s="6"/>
      <c r="M16" s="6"/>
      <c r="N16" s="6"/>
      <c r="O16" s="6"/>
    </row>
    <row r="18" spans="1:2" x14ac:dyDescent="0.25">
      <c r="A18" s="2" t="s">
        <v>104</v>
      </c>
    </row>
    <row r="19" spans="1:2" x14ac:dyDescent="0.25">
      <c r="A19" s="2" t="s">
        <v>105</v>
      </c>
    </row>
    <row r="20" spans="1:2" x14ac:dyDescent="0.25">
      <c r="A20" s="2"/>
    </row>
    <row r="21" spans="1:2" x14ac:dyDescent="0.25">
      <c r="A21" s="1" t="s">
        <v>109</v>
      </c>
    </row>
    <row r="22" spans="1:2" x14ac:dyDescent="0.25">
      <c r="A22" s="14" t="s">
        <v>71</v>
      </c>
      <c r="B22" s="35" t="s">
        <v>110</v>
      </c>
    </row>
    <row r="23" spans="1:2" x14ac:dyDescent="0.25">
      <c r="A23" s="14" t="s">
        <v>72</v>
      </c>
      <c r="B23" s="35" t="s">
        <v>111</v>
      </c>
    </row>
    <row r="24" spans="1:2" x14ac:dyDescent="0.25">
      <c r="A24" s="14" t="s">
        <v>73</v>
      </c>
      <c r="B24" s="35" t="s">
        <v>112</v>
      </c>
    </row>
    <row r="25" spans="1:2" x14ac:dyDescent="0.25">
      <c r="A25" s="14" t="s">
        <v>115</v>
      </c>
      <c r="B25" s="35" t="s">
        <v>113</v>
      </c>
    </row>
    <row r="26" spans="1:2" x14ac:dyDescent="0.25">
      <c r="A26" s="14" t="s">
        <v>116</v>
      </c>
      <c r="B26" s="35" t="s">
        <v>114</v>
      </c>
    </row>
    <row r="28" spans="1:2" x14ac:dyDescent="0.25">
      <c r="A28" s="1" t="s">
        <v>124</v>
      </c>
    </row>
    <row r="29" spans="1:2" x14ac:dyDescent="0.25">
      <c r="A29" s="2" t="s">
        <v>119</v>
      </c>
    </row>
    <row r="30" spans="1:2" x14ac:dyDescent="0.25">
      <c r="A30" s="2"/>
    </row>
    <row r="31" spans="1:2" x14ac:dyDescent="0.25">
      <c r="A31" s="2" t="s">
        <v>120</v>
      </c>
    </row>
    <row r="32" spans="1:2" x14ac:dyDescent="0.25">
      <c r="A32" s="2" t="s">
        <v>121</v>
      </c>
    </row>
    <row r="33" spans="1:1" x14ac:dyDescent="0.25">
      <c r="A33" s="2" t="s">
        <v>122</v>
      </c>
    </row>
    <row r="34" spans="1:1" x14ac:dyDescent="0.25">
      <c r="A34" s="2" t="s">
        <v>125</v>
      </c>
    </row>
    <row r="35" spans="1:1" x14ac:dyDescent="0.25">
      <c r="A35" s="2" t="s">
        <v>123</v>
      </c>
    </row>
  </sheetData>
  <sheetProtection algorithmName="SHA-512" hashValue="Ieh3uU6+dYw6niiOndUOCQ5Ydpf/s6OFkcd9zLJIOCmAoU7ofeToVLap/9RsaEIbJrMBriGkzisVRHAC//hYnA==" saltValue="okJmcGoARRaUHDKipl85wA==" spinCount="100000" sheet="1"/>
  <hyperlinks>
    <hyperlink ref="B10" r:id="rId1" xr:uid="{082ABE87-2F82-4FAC-A8C9-9733D55D6BEA}"/>
    <hyperlink ref="B11" r:id="rId2" xr:uid="{7399C2A9-662F-49DE-B20E-1B2DF3B0B76A}"/>
    <hyperlink ref="B9" r:id="rId3" xr:uid="{9EEC8825-50D4-4A3C-AA6F-8ACE5E816B43}"/>
    <hyperlink ref="B8" r:id="rId4" xr:uid="{D2D0DA5D-AAAC-4B78-A977-53CEC1BD0D34}"/>
    <hyperlink ref="B22" r:id="rId5" xr:uid="{0263C08C-E291-4DC0-9A0C-26E9C4016876}"/>
    <hyperlink ref="B23" r:id="rId6" xr:uid="{E3BEA999-ACF7-4E19-8CFA-0BC7A066F82A}"/>
    <hyperlink ref="B24" r:id="rId7" xr:uid="{C1EDDD05-FD66-4829-8BBE-499ECA150D22}"/>
    <hyperlink ref="B25" r:id="rId8" xr:uid="{C76CA7C7-3DC4-429D-8B6A-C849D808D454}"/>
    <hyperlink ref="B26" r:id="rId9" xr:uid="{31F87247-56D6-4E0B-8760-CAB9B84C6B6C}"/>
  </hyperlinks>
  <pageMargins left="0.75" right="0.75" top="1" bottom="1" header="0.5" footer="0.5"/>
  <pageSetup paperSize="9" orientation="portrait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K26"/>
  <sheetViews>
    <sheetView workbookViewId="0">
      <selection activeCell="E21" sqref="E21:G21"/>
    </sheetView>
  </sheetViews>
  <sheetFormatPr defaultColWidth="8.77734375" defaultRowHeight="13.2" x14ac:dyDescent="0.25"/>
  <cols>
    <col min="5" max="5" width="10.88671875" customWidth="1"/>
  </cols>
  <sheetData>
    <row r="2" spans="1:11" x14ac:dyDescent="0.25">
      <c r="A2" s="1" t="s">
        <v>1</v>
      </c>
    </row>
    <row r="4" spans="1:11" x14ac:dyDescent="0.25">
      <c r="A4" t="s">
        <v>2</v>
      </c>
      <c r="E4" s="18">
        <v>0.9</v>
      </c>
      <c r="F4" s="2" t="s">
        <v>100</v>
      </c>
    </row>
    <row r="5" spans="1:11" x14ac:dyDescent="0.25">
      <c r="A5" t="s">
        <v>3</v>
      </c>
    </row>
    <row r="7" spans="1:11" x14ac:dyDescent="0.25">
      <c r="A7" t="s">
        <v>4</v>
      </c>
      <c r="E7" s="18">
        <v>1</v>
      </c>
    </row>
    <row r="8" spans="1:11" x14ac:dyDescent="0.25">
      <c r="A8" t="s">
        <v>5</v>
      </c>
    </row>
    <row r="10" spans="1:11" x14ac:dyDescent="0.25">
      <c r="A10" s="2" t="s">
        <v>101</v>
      </c>
      <c r="E10" s="18">
        <v>2.2400000000000002</v>
      </c>
    </row>
    <row r="11" spans="1:11" x14ac:dyDescent="0.25">
      <c r="A11" s="2" t="s">
        <v>45</v>
      </c>
    </row>
    <row r="13" spans="1:11" x14ac:dyDescent="0.25">
      <c r="A13" s="1" t="s">
        <v>95</v>
      </c>
    </row>
    <row r="15" spans="1:11" x14ac:dyDescent="0.25">
      <c r="A15" t="s">
        <v>6</v>
      </c>
      <c r="E15" s="43" t="s">
        <v>56</v>
      </c>
      <c r="F15" s="44"/>
      <c r="G15" s="44"/>
      <c r="H15" s="44"/>
      <c r="I15" s="44"/>
      <c r="J15" s="44"/>
      <c r="K15" s="44"/>
    </row>
    <row r="16" spans="1:11" x14ac:dyDescent="0.25">
      <c r="E16" s="2"/>
    </row>
    <row r="17" spans="1:11" x14ac:dyDescent="0.25">
      <c r="A17" s="2" t="s">
        <v>7</v>
      </c>
      <c r="E17" s="43" t="s">
        <v>57</v>
      </c>
      <c r="F17" s="44"/>
      <c r="G17" s="44"/>
      <c r="H17" s="44"/>
      <c r="I17" s="44"/>
      <c r="J17" s="44"/>
      <c r="K17" s="44"/>
    </row>
    <row r="19" spans="1:11" x14ac:dyDescent="0.25">
      <c r="A19" s="2" t="s">
        <v>8</v>
      </c>
      <c r="E19" s="43" t="s">
        <v>80</v>
      </c>
      <c r="F19" s="44"/>
      <c r="G19" s="44"/>
      <c r="H19" s="44"/>
      <c r="I19" s="44"/>
      <c r="J19" s="44"/>
      <c r="K19" s="44"/>
    </row>
    <row r="21" spans="1:11" x14ac:dyDescent="0.25">
      <c r="A21" s="2" t="s">
        <v>9</v>
      </c>
      <c r="E21" s="43" t="s">
        <v>96</v>
      </c>
      <c r="F21" s="44"/>
      <c r="G21" s="44"/>
    </row>
    <row r="23" spans="1:11" x14ac:dyDescent="0.25">
      <c r="A23" s="45" t="s">
        <v>102</v>
      </c>
      <c r="B23" s="46"/>
      <c r="C23" s="46"/>
      <c r="D23" s="46"/>
      <c r="E23" s="46"/>
      <c r="F23" s="46"/>
      <c r="G23" s="46"/>
      <c r="H23" s="46"/>
      <c r="I23" s="46"/>
    </row>
    <row r="26" spans="1:11" x14ac:dyDescent="0.25">
      <c r="A26" s="2"/>
    </row>
  </sheetData>
  <sheetProtection algorithmName="SHA-512" hashValue="KrWT0p/51hTRIbIhrNGykjyJ2OSAXzROM7g42zN1yODeyD1AJaWSDgUGEvzVky2C/Gubyl9tJ27WuCLFdfP+2A==" saltValue="dBQpxPtCaP4i5/4CeqJXOw==" spinCount="100000" sheet="1" scenarios="1" selectLockedCells="1"/>
  <mergeCells count="5">
    <mergeCell ref="E15:K15"/>
    <mergeCell ref="E19:K19"/>
    <mergeCell ref="E17:K17"/>
    <mergeCell ref="E21:G21"/>
    <mergeCell ref="A23:I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E200"/>
  <sheetViews>
    <sheetView workbookViewId="0">
      <selection activeCell="G23" sqref="G23"/>
    </sheetView>
  </sheetViews>
  <sheetFormatPr defaultColWidth="8.77734375" defaultRowHeight="13.2" x14ac:dyDescent="0.25"/>
  <cols>
    <col min="1" max="2" width="8.77734375" style="25"/>
    <col min="3" max="3" width="6" style="25" customWidth="1"/>
    <col min="4" max="4" width="53.21875" customWidth="1"/>
    <col min="5" max="5" width="12.21875" customWidth="1"/>
    <col min="6" max="6" width="12.44140625" customWidth="1"/>
    <col min="7" max="7" width="10.77734375" customWidth="1"/>
    <col min="8" max="8" width="10.5546875" customWidth="1"/>
    <col min="9" max="10" width="12.21875" customWidth="1"/>
    <col min="11" max="11" width="11.21875" customWidth="1"/>
    <col min="12" max="12" width="9.77734375" customWidth="1"/>
    <col min="13" max="13" width="2.44140625" customWidth="1"/>
    <col min="14" max="14" width="11.77734375" hidden="1" customWidth="1"/>
    <col min="15" max="15" width="12.21875" hidden="1" customWidth="1"/>
    <col min="16" max="16" width="11" hidden="1" customWidth="1"/>
    <col min="17" max="17" width="11.77734375" hidden="1" customWidth="1"/>
    <col min="18" max="18" width="11.44140625" hidden="1" customWidth="1"/>
    <col min="19" max="19" width="9.21875" hidden="1" customWidth="1"/>
    <col min="20" max="20" width="2.44140625" hidden="1" customWidth="1"/>
    <col min="23" max="23" width="2.21875" customWidth="1"/>
    <col min="25" max="25" width="2.21875" customWidth="1"/>
    <col min="28" max="28" width="2.77734375" customWidth="1"/>
    <col min="29" max="29" width="9.109375" customWidth="1"/>
    <col min="30" max="30" width="4.5546875" hidden="1" customWidth="1"/>
    <col min="31" max="31" width="12" style="4" hidden="1" customWidth="1"/>
    <col min="32" max="32" width="12.44140625" style="4" hidden="1" customWidth="1"/>
    <col min="33" max="33" width="13.5546875" style="4" hidden="1" customWidth="1"/>
    <col min="34" max="34" width="4.6640625" style="4" hidden="1" customWidth="1"/>
    <col min="35" max="35" width="10.77734375" style="27" hidden="1" customWidth="1"/>
    <col min="36" max="45" width="8.77734375" style="27" hidden="1" customWidth="1"/>
    <col min="46" max="46" width="11.77734375" style="27" hidden="1" customWidth="1"/>
    <col min="47" max="47" width="12.21875" style="27" hidden="1" customWidth="1"/>
    <col min="48" max="48" width="11.77734375" style="27" hidden="1" customWidth="1"/>
    <col min="49" max="49" width="13" style="27" hidden="1" customWidth="1"/>
    <col min="50" max="50" width="13.77734375" style="27" hidden="1" customWidth="1"/>
    <col min="51" max="51" width="12.77734375" style="27" hidden="1" customWidth="1"/>
    <col min="52" max="52" width="12.44140625" style="27" hidden="1" customWidth="1"/>
    <col min="53" max="53" width="12.5546875" style="27" hidden="1" customWidth="1"/>
    <col min="54" max="54" width="12.33203125" style="27" hidden="1" customWidth="1"/>
    <col min="55" max="55" width="13" style="27" hidden="1" customWidth="1"/>
    <col min="56" max="56" width="13.77734375" style="27" hidden="1" customWidth="1"/>
    <col min="57" max="57" width="12.77734375" style="27" hidden="1" customWidth="1"/>
  </cols>
  <sheetData>
    <row r="2" spans="1:57" x14ac:dyDescent="0.25">
      <c r="A2" s="57" t="s">
        <v>64</v>
      </c>
      <c r="B2" s="57" t="s">
        <v>65</v>
      </c>
      <c r="C2" s="57" t="s">
        <v>63</v>
      </c>
      <c r="D2" s="40" t="s">
        <v>126</v>
      </c>
      <c r="E2" s="6"/>
      <c r="F2" s="6"/>
      <c r="G2" s="6"/>
      <c r="H2" s="6"/>
      <c r="I2" s="6"/>
      <c r="J2" s="6"/>
      <c r="N2" s="14"/>
      <c r="O2" s="2"/>
      <c r="P2" s="2"/>
    </row>
    <row r="3" spans="1:57" x14ac:dyDescent="0.25">
      <c r="A3" s="57"/>
      <c r="B3" s="57"/>
      <c r="C3" s="57"/>
      <c r="D3" s="7" t="s">
        <v>66</v>
      </c>
      <c r="E3" s="6"/>
      <c r="F3" s="6"/>
      <c r="G3" s="6"/>
      <c r="H3" s="6"/>
      <c r="I3" s="6"/>
      <c r="J3" s="6"/>
    </row>
    <row r="4" spans="1:57" ht="13.2" customHeight="1" x14ac:dyDescent="0.25">
      <c r="A4" s="57"/>
      <c r="B4" s="57"/>
      <c r="C4" s="57"/>
      <c r="D4" s="7" t="s">
        <v>94</v>
      </c>
      <c r="E4" s="6"/>
      <c r="F4" s="6"/>
      <c r="G4" s="6"/>
      <c r="H4" s="6"/>
      <c r="I4" s="6"/>
      <c r="J4" s="6"/>
    </row>
    <row r="5" spans="1:57" x14ac:dyDescent="0.25">
      <c r="A5" s="57"/>
      <c r="B5" s="57"/>
      <c r="C5" s="57"/>
      <c r="D5" s="7" t="s">
        <v>103</v>
      </c>
      <c r="E5" s="6"/>
      <c r="F5" s="6"/>
      <c r="G5" s="6"/>
      <c r="H5" s="6"/>
      <c r="I5" s="6"/>
      <c r="J5" s="6"/>
    </row>
    <row r="6" spans="1:57" x14ac:dyDescent="0.25">
      <c r="A6" s="57"/>
      <c r="B6" s="57"/>
      <c r="C6" s="57"/>
      <c r="E6" s="59"/>
      <c r="F6" s="59"/>
      <c r="G6" s="59"/>
      <c r="H6" s="59"/>
      <c r="I6" s="59"/>
      <c r="J6" s="59"/>
    </row>
    <row r="7" spans="1:57" x14ac:dyDescent="0.25">
      <c r="A7" s="57"/>
      <c r="B7" s="57"/>
      <c r="C7" s="57"/>
      <c r="AE7" s="54"/>
      <c r="AF7" s="55"/>
      <c r="AG7" s="55"/>
      <c r="AH7" s="34"/>
    </row>
    <row r="8" spans="1:57" x14ac:dyDescent="0.25">
      <c r="A8" s="57"/>
      <c r="B8" s="57"/>
      <c r="C8" s="57"/>
      <c r="E8" s="50" t="s">
        <v>51</v>
      </c>
      <c r="F8" s="49"/>
      <c r="G8" s="49"/>
      <c r="H8" s="49"/>
      <c r="I8" s="49"/>
      <c r="J8" s="49"/>
      <c r="K8" s="49"/>
      <c r="L8" s="49"/>
      <c r="N8" s="50" t="s">
        <v>62</v>
      </c>
      <c r="O8" s="49"/>
      <c r="P8" s="49"/>
      <c r="Q8" s="49"/>
      <c r="R8" s="49"/>
      <c r="S8" s="49"/>
      <c r="U8" s="45" t="s">
        <v>58</v>
      </c>
      <c r="V8" s="45"/>
      <c r="W8" s="45"/>
      <c r="X8" s="45"/>
      <c r="Z8" s="45" t="s">
        <v>60</v>
      </c>
      <c r="AA8" s="45"/>
      <c r="AB8" s="45"/>
      <c r="AC8" s="45"/>
      <c r="AD8" s="25"/>
      <c r="AE8" s="51" t="s">
        <v>89</v>
      </c>
      <c r="AF8" s="56"/>
      <c r="AG8" s="56"/>
      <c r="AH8" s="34"/>
      <c r="AJ8" s="47" t="s">
        <v>10</v>
      </c>
      <c r="AK8" s="48"/>
      <c r="AL8" s="48"/>
      <c r="AM8" s="47" t="s">
        <v>10</v>
      </c>
      <c r="AN8" s="48"/>
      <c r="AO8" s="48"/>
      <c r="AT8" s="47" t="s">
        <v>10</v>
      </c>
      <c r="AU8" s="48"/>
      <c r="AV8" s="48"/>
      <c r="AW8" s="47" t="s">
        <v>10</v>
      </c>
      <c r="AX8" s="48"/>
      <c r="AY8" s="48"/>
      <c r="AZ8" s="47" t="s">
        <v>10</v>
      </c>
      <c r="BA8" s="48"/>
      <c r="BB8" s="48"/>
      <c r="BC8" s="47" t="s">
        <v>10</v>
      </c>
      <c r="BD8" s="48"/>
      <c r="BE8" s="48"/>
    </row>
    <row r="9" spans="1:57" x14ac:dyDescent="0.25">
      <c r="A9" s="57"/>
      <c r="B9" s="57"/>
      <c r="C9" s="57"/>
      <c r="D9" s="3"/>
      <c r="E9" s="53" t="s">
        <v>52</v>
      </c>
      <c r="F9" s="46"/>
      <c r="G9" s="46"/>
      <c r="H9" s="46"/>
      <c r="I9" s="53" t="s">
        <v>53</v>
      </c>
      <c r="J9" s="46"/>
      <c r="K9" s="46"/>
      <c r="L9" s="46"/>
      <c r="N9" s="50" t="s">
        <v>49</v>
      </c>
      <c r="O9" s="49"/>
      <c r="P9" s="49"/>
      <c r="Q9" s="50" t="s">
        <v>44</v>
      </c>
      <c r="R9" s="49"/>
      <c r="S9" s="49"/>
      <c r="U9" s="45" t="s">
        <v>59</v>
      </c>
      <c r="V9" s="45"/>
      <c r="W9" s="45"/>
      <c r="X9" s="45"/>
      <c r="Z9" s="45" t="s">
        <v>61</v>
      </c>
      <c r="AA9" s="45"/>
      <c r="AB9" s="45"/>
      <c r="AC9" s="45"/>
      <c r="AD9" s="25"/>
      <c r="AE9" s="51" t="s">
        <v>46</v>
      </c>
      <c r="AF9" s="51"/>
      <c r="AG9" s="29" t="s">
        <v>47</v>
      </c>
      <c r="AH9" s="36"/>
      <c r="AJ9" s="47" t="s">
        <v>11</v>
      </c>
      <c r="AK9" s="48"/>
      <c r="AL9" s="48"/>
      <c r="AM9" s="47" t="s">
        <v>12</v>
      </c>
      <c r="AN9" s="48"/>
      <c r="AO9" s="48"/>
      <c r="AT9" s="47" t="s">
        <v>90</v>
      </c>
      <c r="AU9" s="49"/>
      <c r="AV9" s="49"/>
      <c r="AW9" s="47" t="s">
        <v>91</v>
      </c>
      <c r="AX9" s="49"/>
      <c r="AY9" s="49"/>
      <c r="AZ9" s="47" t="s">
        <v>92</v>
      </c>
      <c r="BA9" s="49"/>
      <c r="BB9" s="49"/>
      <c r="BC9" s="47" t="s">
        <v>93</v>
      </c>
      <c r="BD9" s="49"/>
      <c r="BE9" s="49"/>
    </row>
    <row r="10" spans="1:57" x14ac:dyDescent="0.25">
      <c r="A10" s="58"/>
      <c r="B10" s="58"/>
      <c r="C10" s="58"/>
      <c r="D10" s="34" t="s">
        <v>54</v>
      </c>
      <c r="E10" s="3" t="s">
        <v>13</v>
      </c>
      <c r="F10" s="3" t="s">
        <v>14</v>
      </c>
      <c r="G10" s="3" t="s">
        <v>48</v>
      </c>
      <c r="H10" s="3" t="s">
        <v>50</v>
      </c>
      <c r="I10" s="3" t="s">
        <v>13</v>
      </c>
      <c r="J10" s="3" t="s">
        <v>14</v>
      </c>
      <c r="K10" s="3" t="s">
        <v>48</v>
      </c>
      <c r="L10" s="3" t="s">
        <v>50</v>
      </c>
      <c r="N10" s="9" t="s">
        <v>13</v>
      </c>
      <c r="O10" s="9" t="s">
        <v>14</v>
      </c>
      <c r="P10" s="9" t="s">
        <v>48</v>
      </c>
      <c r="Q10" s="9" t="s">
        <v>13</v>
      </c>
      <c r="R10" s="9" t="s">
        <v>14</v>
      </c>
      <c r="S10" s="9" t="s">
        <v>48</v>
      </c>
      <c r="T10" s="11"/>
      <c r="U10" s="13" t="s">
        <v>15</v>
      </c>
      <c r="V10" s="52" t="s">
        <v>16</v>
      </c>
      <c r="W10" s="52"/>
      <c r="X10" s="52"/>
      <c r="Y10" s="11"/>
      <c r="Z10" s="12" t="s">
        <v>15</v>
      </c>
      <c r="AA10" s="52" t="s">
        <v>16</v>
      </c>
      <c r="AB10" s="52"/>
      <c r="AC10" s="52"/>
      <c r="AD10" s="9"/>
      <c r="AE10" s="30" t="s">
        <v>17</v>
      </c>
      <c r="AF10" s="30" t="s">
        <v>18</v>
      </c>
      <c r="AG10" s="30" t="s">
        <v>19</v>
      </c>
      <c r="AH10" s="37"/>
      <c r="AI10" s="28" t="s">
        <v>20</v>
      </c>
      <c r="AJ10" s="38" t="s">
        <v>21</v>
      </c>
      <c r="AK10" s="28" t="s">
        <v>22</v>
      </c>
      <c r="AL10" s="28" t="s">
        <v>23</v>
      </c>
      <c r="AM10" s="38" t="s">
        <v>24</v>
      </c>
      <c r="AN10" s="28" t="s">
        <v>25</v>
      </c>
      <c r="AO10" s="28" t="s">
        <v>26</v>
      </c>
      <c r="AP10" s="28" t="s">
        <v>27</v>
      </c>
      <c r="AQ10" s="28" t="s">
        <v>28</v>
      </c>
      <c r="AR10" s="28" t="s">
        <v>29</v>
      </c>
      <c r="AS10" s="28" t="s">
        <v>30</v>
      </c>
      <c r="AT10" s="38" t="s">
        <v>31</v>
      </c>
      <c r="AU10" s="28" t="s">
        <v>32</v>
      </c>
      <c r="AV10" s="28" t="s">
        <v>33</v>
      </c>
      <c r="AW10" s="28" t="s">
        <v>34</v>
      </c>
      <c r="AX10" s="28" t="s">
        <v>35</v>
      </c>
      <c r="AY10" s="28" t="s">
        <v>36</v>
      </c>
      <c r="AZ10" s="38" t="s">
        <v>37</v>
      </c>
      <c r="BA10" s="28" t="s">
        <v>38</v>
      </c>
      <c r="BB10" s="28" t="s">
        <v>39</v>
      </c>
      <c r="BC10" s="28" t="s">
        <v>40</v>
      </c>
      <c r="BD10" s="28" t="s">
        <v>41</v>
      </c>
      <c r="BE10" s="28" t="s">
        <v>42</v>
      </c>
    </row>
    <row r="11" spans="1:57" x14ac:dyDescent="0.25">
      <c r="A11" s="39">
        <f>IF(G11="","",IF(K11="","",IF(E11/G11&lt;'2. Add assumptions'!$E$4,IF(I11/K11&lt;'2. Add assumptions'!$E$4,IF((E11&gt;0),IF(I11&gt;0,IF(G11&gt;0,IF(K11&gt;0,1,0),0),0),0),0))))</f>
        <v>1</v>
      </c>
      <c r="B11" s="39">
        <f>IF(G11="","",IF(K11="","",IF(E11/G11&lt;'2. Add assumptions'!$E$4,IF(K11&gt;0,IF(G11&gt;0,IF(H11&gt;L11,1,0),0)))))</f>
        <v>1</v>
      </c>
      <c r="C11" s="33"/>
      <c r="D11" s="22" t="s">
        <v>79</v>
      </c>
      <c r="E11" s="22">
        <f>N11</f>
        <v>491</v>
      </c>
      <c r="F11" s="22">
        <f>O11</f>
        <v>1202</v>
      </c>
      <c r="G11" s="22">
        <f>P11</f>
        <v>1693</v>
      </c>
      <c r="H11" s="23">
        <f>IF((E11+F11)&gt;0, E11/(E11+F11), "")</f>
        <v>0.29001772002362669</v>
      </c>
      <c r="I11" s="22">
        <f>Q11</f>
        <v>42</v>
      </c>
      <c r="J11" s="22">
        <f>R11</f>
        <v>1149</v>
      </c>
      <c r="K11" s="22">
        <f>S11</f>
        <v>1191</v>
      </c>
      <c r="L11" s="23">
        <f>IF((I11+J11)&gt;0, I11/(I11+J11), "")</f>
        <v>3.5264483627204031E-2</v>
      </c>
      <c r="N11">
        <f t="shared" ref="N11:S11" si="0">SUM(N12:N200)</f>
        <v>491</v>
      </c>
      <c r="O11">
        <f t="shared" si="0"/>
        <v>1202</v>
      </c>
      <c r="P11">
        <f t="shared" si="0"/>
        <v>1693</v>
      </c>
      <c r="Q11">
        <f t="shared" si="0"/>
        <v>42</v>
      </c>
      <c r="R11">
        <f t="shared" si="0"/>
        <v>1149</v>
      </c>
      <c r="S11">
        <f t="shared" si="0"/>
        <v>1191</v>
      </c>
      <c r="U11" s="20">
        <f>IF(O11="", "", IF(A11=0,"",AL11))</f>
        <v>0.91422772740674996</v>
      </c>
      <c r="V11" s="4">
        <f>IF(O11="", "", IF(A11=0,"",IF(AV11&lt;U11,AV11,0)))</f>
        <v>0.86749070130460815</v>
      </c>
      <c r="W11" s="21" t="s">
        <v>43</v>
      </c>
      <c r="X11" s="20">
        <f>IF(O11="", "", IF(A11=0,"",AY11))</f>
        <v>0.9505917971743767</v>
      </c>
      <c r="Y11" s="1"/>
      <c r="Z11" s="20">
        <f>IF(O11="","",IF(B11=1,AO11,""))</f>
        <v>0.95850565592931103</v>
      </c>
      <c r="AA11" s="20">
        <f>IF(O11="", "",IF(B11=1,BB11,""))</f>
        <v>0.95149238076561238</v>
      </c>
      <c r="AB11" s="21" t="s">
        <v>43</v>
      </c>
      <c r="AC11" s="20">
        <f>IF(O11="", "",IF(B11=1,IF(BE11&lt;Z1,1,BE11),""))</f>
        <v>0.96519179859045523</v>
      </c>
      <c r="AD11" s="20"/>
      <c r="AE11" s="4">
        <f t="shared" ref="AE11:AE42" si="1">IF(G11="", "", E11/(E11+F11))</f>
        <v>0.29001772002362669</v>
      </c>
      <c r="AF11" s="4">
        <f>IF(G11="","",'2. Add assumptions'!$E$4)</f>
        <v>0.9</v>
      </c>
      <c r="AG11" s="4">
        <f t="shared" ref="AG11:AG42" si="2">IF(G11="", "", I11/(I11+J11))</f>
        <v>3.5264483627204031E-2</v>
      </c>
      <c r="AI11" s="27">
        <f>AG11*('2. Add assumptions'!$E$7)</f>
        <v>3.5264483627204031E-2</v>
      </c>
      <c r="AJ11" s="27">
        <f>1-(((('2. Add assumptions'!$E$4)/AE11)-1)/((('2. Add assumptions'!$E$4)/AI11)-1))</f>
        <v>0.91422772740674996</v>
      </c>
      <c r="AK11" s="27">
        <f>IF(AJ11&lt;0,0,AJ11)</f>
        <v>0.91422772740674996</v>
      </c>
      <c r="AL11" s="27">
        <f>IF(AK11&gt;1,1,AK11)</f>
        <v>0.91422772740674996</v>
      </c>
      <c r="AM11" s="27">
        <f>(1+(1-('2. Add assumptions'!$E$4))/(('2. Add assumptions'!$E$4)-AI11))*(1-((1-('2. Add assumptions'!$E$4))/(1-AE11)))</f>
        <v>0.95850565592931103</v>
      </c>
      <c r="AN11" s="27">
        <f>IF(AM11&lt;0,0,AM11)</f>
        <v>0.95850565592931103</v>
      </c>
      <c r="AO11" s="27">
        <f>IF(AN11&gt;1,1,AN11)</f>
        <v>0.95850565592931103</v>
      </c>
      <c r="AP11" s="27">
        <f>AE11-(('2. Add assumptions'!$E$10)*SQRT((AE11*(1-AE11))/(E11+F11)))</f>
        <v>0.26531438654703721</v>
      </c>
      <c r="AQ11" s="27">
        <f>AE11+(('2. Add assumptions'!$E$10)*SQRT((AE11*(1-AE11))/(E11+F11)))</f>
        <v>0.31472105350021617</v>
      </c>
      <c r="AR11" s="27">
        <f>AI11-(('2. Add assumptions'!$E$10)*('2. Add assumptions'!$E$7)*SQRT((AG11*(1-AG11))/(I11+J11)))</f>
        <v>2.3292529732583282E-2</v>
      </c>
      <c r="AS11" s="27">
        <f>AI11+(('2. Add assumptions'!$E$10)*('2. Add assumptions'!$E$7)*SQRT((AG11*(1-AG11))/(I11+J11)))</f>
        <v>4.7236437521824784E-2</v>
      </c>
      <c r="AT11" s="27">
        <f>1-(((('2. Add assumptions'!$E$4)/AP11)-1)/((('2. Add assumptions'!$E$4)/AS11)-1))</f>
        <v>0.86749070130460815</v>
      </c>
      <c r="AU11" s="27">
        <f>IF(AT11&lt;0,0,AT11)</f>
        <v>0.86749070130460815</v>
      </c>
      <c r="AV11" s="27">
        <f>IF(AU11&gt;1,1,AU11)</f>
        <v>0.86749070130460815</v>
      </c>
      <c r="AW11" s="27">
        <f>1-(((('2. Add assumptions'!$E$4)/AQ11)-1)/((('2. Add assumptions'!$E$4)/AR11)-1))</f>
        <v>0.9505917971743767</v>
      </c>
      <c r="AX11" s="27">
        <f>IF(AW11&lt;0,0,AW11)</f>
        <v>0.9505917971743767</v>
      </c>
      <c r="AY11" s="27">
        <f>IF(AX11&gt;1,1,AX11)</f>
        <v>0.9505917971743767</v>
      </c>
      <c r="AZ11" s="27">
        <f>(1+((1-'2. Add assumptions'!$E$4)/('2. Add assumptions'!$E$4-AR11)))*(1-(1-'2. Add assumptions'!$E$4)/(1-AQ11))</f>
        <v>0.95149238076561238</v>
      </c>
      <c r="BA11" s="27">
        <f>IF(AZ11&lt;0,0,AZ11)</f>
        <v>0.95149238076561238</v>
      </c>
      <c r="BB11" s="27">
        <f>IF(BA11&gt;1,1,BA11)</f>
        <v>0.95149238076561238</v>
      </c>
      <c r="BC11" s="27">
        <f>(1+((1-'2. Add assumptions'!$E$4)/('2. Add assumptions'!$E$4-AS11)))*(1-(1-'2. Add assumptions'!$E$4)/(1-AP11))</f>
        <v>0.96519179859045523</v>
      </c>
      <c r="BD11" s="27">
        <f>IF(BC11&lt;0,0,BC11)</f>
        <v>0.96519179859045523</v>
      </c>
      <c r="BE11" s="27">
        <f>IF(BD11&gt;1,1,BD11)</f>
        <v>0.96519179859045523</v>
      </c>
    </row>
    <row r="12" spans="1:57" x14ac:dyDescent="0.25">
      <c r="A12" s="39">
        <f>IF(G12="","",IF(K12="","",IF(E12/G12&lt;'2. Add assumptions'!$E$4,IF(I12/K12&lt;'2. Add assumptions'!$E$4,IF((E12&gt;0),IF(I12&gt;0,IF(G12&gt;0,IF(K12&gt;0,1,0),0),0),0),0))))</f>
        <v>0</v>
      </c>
      <c r="B12" s="39">
        <f>IF(G12="","",IF(K12="","",IF(E12/G12&lt;'2. Add assumptions'!$E$4,IF(K12&gt;0,IF(G12&gt;0,IF(H12&gt;L12,1,0),0)))))</f>
        <v>1</v>
      </c>
      <c r="C12" s="31">
        <v>1</v>
      </c>
      <c r="D12" s="19" t="s">
        <v>84</v>
      </c>
      <c r="E12" s="10">
        <v>65</v>
      </c>
      <c r="F12" s="10">
        <v>83</v>
      </c>
      <c r="G12" s="17">
        <f t="shared" ref="G12:G72" si="3">IF(F12="", "", E12+F12)</f>
        <v>148</v>
      </c>
      <c r="H12" s="41">
        <f>IF((E12+F12)&gt;0, E12/(E12+F12), "")</f>
        <v>0.4391891891891892</v>
      </c>
      <c r="I12" s="10">
        <v>0</v>
      </c>
      <c r="J12" s="10">
        <v>50</v>
      </c>
      <c r="K12" s="16">
        <f t="shared" ref="K12:K72" si="4">IF(J12="", "", I12+J12)</f>
        <v>50</v>
      </c>
      <c r="L12" s="15">
        <f t="shared" ref="L12:L75" si="5">IF((I12+J12)&gt;0, I12/(I12+J12), "")</f>
        <v>0</v>
      </c>
      <c r="N12">
        <f t="shared" ref="N12:N43" si="6">IF(E12="", "", C12*E12)</f>
        <v>65</v>
      </c>
      <c r="O12">
        <f t="shared" ref="O12:O43" si="7">IF(F12="", "", C12*F12)</f>
        <v>83</v>
      </c>
      <c r="P12">
        <f t="shared" ref="P12:P43" si="8">IF(G12="", "", C12*G12)</f>
        <v>148</v>
      </c>
      <c r="Q12">
        <f t="shared" ref="Q12:Q43" si="9">IF(I12="", "", C12*I12)</f>
        <v>0</v>
      </c>
      <c r="R12">
        <f t="shared" ref="R12:R43" si="10">IF(J12="", "", C12*J12)</f>
        <v>50</v>
      </c>
      <c r="S12">
        <f t="shared" ref="S12:S43" si="11">IF(K12="", "", C12*K12)</f>
        <v>50</v>
      </c>
      <c r="U12" s="4" t="str">
        <f t="shared" ref="U12:U75" si="12">IF(O12="", "", IF(A12=0,"",AL12))</f>
        <v/>
      </c>
      <c r="V12" s="4" t="str">
        <f t="shared" ref="V12:V75" si="13">IF(O12="", "", IF(A12=0,"",IF(AV12&lt;U12,AV12,0)))</f>
        <v/>
      </c>
      <c r="W12" s="5" t="s">
        <v>43</v>
      </c>
      <c r="X12" s="36" t="str">
        <f>IF(O12="", "", IF(A12=0,"",AY12))</f>
        <v/>
      </c>
      <c r="Z12" s="36">
        <f>IF(O12="","",IF(B12=1,AO12,""))</f>
        <v>0.9129852744310577</v>
      </c>
      <c r="AA12" s="36">
        <f>IF(O12="", "",IF(B12=1,BB12,""))</f>
        <v>0.87441784481781093</v>
      </c>
      <c r="AB12" s="5" t="s">
        <v>43</v>
      </c>
      <c r="AC12" s="36">
        <f>IF(O12="", "",IF(B12=1,IF(BE12&lt;Z2,1,BE12),""))</f>
        <v>0.94074515578846662</v>
      </c>
      <c r="AD12" s="4"/>
      <c r="AE12" s="4">
        <f t="shared" si="1"/>
        <v>0.4391891891891892</v>
      </c>
      <c r="AF12" s="4">
        <f>IF(G12="","",'2. Add assumptions'!$E$4)</f>
        <v>0.9</v>
      </c>
      <c r="AG12" s="4">
        <f t="shared" si="2"/>
        <v>0</v>
      </c>
      <c r="AI12" s="27">
        <f>AG12*('2. Add assumptions'!$E$7)</f>
        <v>0</v>
      </c>
      <c r="AJ12" s="27" t="e">
        <f>1-(((('2. Add assumptions'!$E$4)/AE12)-1)/((('2. Add assumptions'!$E$4)/AI12)-1))</f>
        <v>#DIV/0!</v>
      </c>
      <c r="AK12" s="27" t="e">
        <f t="shared" ref="AK12:AK72" si="14">IF(AJ12&lt;0,0,AJ12)</f>
        <v>#DIV/0!</v>
      </c>
      <c r="AL12" s="27" t="e">
        <f t="shared" ref="AL12:AL72" si="15">IF(AK12&gt;1,1,AK12)</f>
        <v>#DIV/0!</v>
      </c>
      <c r="AM12" s="27">
        <f>(1+(1-('2. Add assumptions'!$E$4))/(('2. Add assumptions'!$E$4)-AI12))*(1-((1-('2. Add assumptions'!$E$4))/(1-AE12)))</f>
        <v>0.9129852744310577</v>
      </c>
      <c r="AN12" s="27">
        <f t="shared" ref="AN12:AN72" si="16">IF(AM12&lt;0,0,AM12)</f>
        <v>0.9129852744310577</v>
      </c>
      <c r="AO12" s="27">
        <f t="shared" ref="AO12:AO72" si="17">IF(AN12&gt;1,1,AN12)</f>
        <v>0.9129852744310577</v>
      </c>
      <c r="AP12" s="27">
        <f>AE12-(('2. Add assumptions'!$E$10)*SQRT((AE12*(1-AE12))/(E12+F12)))</f>
        <v>0.34780918581599651</v>
      </c>
      <c r="AQ12" s="27">
        <f>AE12+(('2. Add assumptions'!$E$10)*SQRT((AE12*(1-AE12))/(E12+F12)))</f>
        <v>0.53056919256238189</v>
      </c>
      <c r="AR12" s="27">
        <f>AI12-(('2. Add assumptions'!$E$10)*('2. Add assumptions'!$E$7)*SQRT((AG12*(1-AG12))/(I12+J12)))</f>
        <v>0</v>
      </c>
      <c r="AS12" s="27">
        <f>AI12+(('2. Add assumptions'!$E$10)*('2. Add assumptions'!$E$7)*SQRT((AG12*(1-AG12))/(I12+J12)))</f>
        <v>0</v>
      </c>
      <c r="AT12" s="27" t="e">
        <f>1-(((('2. Add assumptions'!$E$4)/AP12)-1)/((('2. Add assumptions'!$E$4)/AS12)-1))</f>
        <v>#DIV/0!</v>
      </c>
      <c r="AU12" s="27" t="e">
        <f t="shared" ref="AU12:AU72" si="18">IF(AT12&lt;0,0,AT12)</f>
        <v>#DIV/0!</v>
      </c>
      <c r="AV12" s="27" t="e">
        <f t="shared" ref="AV12:AV72" si="19">IF(AU12&gt;1,1,AU12)</f>
        <v>#DIV/0!</v>
      </c>
      <c r="AW12" s="27" t="e">
        <f>1-(((('2. Add assumptions'!$E$4)/AQ12)-1)/((('2. Add assumptions'!$E$4)/AR12)-1))</f>
        <v>#DIV/0!</v>
      </c>
      <c r="AX12" s="27" t="e">
        <f t="shared" ref="AX12:AX72" si="20">IF(AW12&lt;0,0,AW12)</f>
        <v>#DIV/0!</v>
      </c>
      <c r="AY12" s="27" t="e">
        <f t="shared" ref="AY12:AY72" si="21">IF(AX12&gt;1,1,AX12)</f>
        <v>#DIV/0!</v>
      </c>
      <c r="AZ12" s="27">
        <f>(1+((1-'2. Add assumptions'!$E$4)/('2. Add assumptions'!$E$4-AR12)))*(1-(1-'2. Add assumptions'!$E$4)/(1-AQ12))</f>
        <v>0.87441784481781093</v>
      </c>
      <c r="BA12" s="27">
        <f t="shared" ref="BA12:BA72" si="22">IF(AZ12&lt;0,0,AZ12)</f>
        <v>0.87441784481781093</v>
      </c>
      <c r="BB12" s="27">
        <f t="shared" ref="BB12:BB72" si="23">IF(BA12&gt;1,1,BA12)</f>
        <v>0.87441784481781093</v>
      </c>
      <c r="BC12" s="27">
        <f>(1+((1-'2. Add assumptions'!$E$4)/('2. Add assumptions'!$E$4-AS12)))*(1-(1-'2. Add assumptions'!$E$4)/(1-AP12))</f>
        <v>0.94074515578846662</v>
      </c>
      <c r="BD12" s="27">
        <f t="shared" ref="BD12:BD72" si="24">IF(BC12&lt;0,0,BC12)</f>
        <v>0.94074515578846662</v>
      </c>
      <c r="BE12" s="27">
        <f t="shared" ref="BE12:BE72" si="25">IF(BD12&gt;1,1,BD12)</f>
        <v>0.94074515578846662</v>
      </c>
    </row>
    <row r="13" spans="1:57" x14ac:dyDescent="0.25">
      <c r="A13" s="39">
        <f>IF(G13="","",IF(K13="","",IF(E13/G13&lt;'2. Add assumptions'!$E$4,IF(I13/K13&lt;'2. Add assumptions'!$E$4,IF((E13&gt;0),IF(I13&gt;0,IF(G13&gt;0,IF(K13&gt;0,1,0),0),0),0),0))))</f>
        <v>1</v>
      </c>
      <c r="B13" s="39">
        <f>IF(G13="","",IF(K13="","",IF(E13/G13&lt;'2. Add assumptions'!$E$4,IF(K13&gt;0,IF(G13&gt;0,IF(H13&gt;L13,1,0),0)))))</f>
        <v>1</v>
      </c>
      <c r="C13" s="31">
        <v>1</v>
      </c>
      <c r="D13" s="19" t="s">
        <v>85</v>
      </c>
      <c r="E13" s="10">
        <v>268</v>
      </c>
      <c r="F13" s="10">
        <v>266</v>
      </c>
      <c r="G13" s="17">
        <f t="shared" si="3"/>
        <v>534</v>
      </c>
      <c r="H13" s="41">
        <f t="shared" ref="H13:H76" si="26">IF((E13+F13)&gt;0, E13/(E13+F13), "")</f>
        <v>0.50187265917602997</v>
      </c>
      <c r="I13" s="10">
        <v>33</v>
      </c>
      <c r="J13" s="10">
        <v>477</v>
      </c>
      <c r="K13" s="16">
        <f t="shared" si="4"/>
        <v>510</v>
      </c>
      <c r="L13" s="15">
        <f t="shared" si="5"/>
        <v>6.4705882352941183E-2</v>
      </c>
      <c r="N13">
        <f t="shared" si="6"/>
        <v>268</v>
      </c>
      <c r="O13">
        <f t="shared" si="7"/>
        <v>266</v>
      </c>
      <c r="P13">
        <f t="shared" si="8"/>
        <v>534</v>
      </c>
      <c r="Q13">
        <f t="shared" si="9"/>
        <v>33</v>
      </c>
      <c r="R13">
        <f t="shared" si="10"/>
        <v>477</v>
      </c>
      <c r="S13">
        <f t="shared" si="11"/>
        <v>510</v>
      </c>
      <c r="U13" s="4">
        <f t="shared" si="12"/>
        <v>0.93854845490855576</v>
      </c>
      <c r="V13" s="4">
        <f t="shared" si="13"/>
        <v>0.89176345531895906</v>
      </c>
      <c r="W13" s="5" t="s">
        <v>43</v>
      </c>
      <c r="X13" s="36">
        <f t="shared" ref="X13:X76" si="27">IF(O13="", "", IF(A13=0,"",AY13))</f>
        <v>0.97021289113846143</v>
      </c>
      <c r="Z13" s="36">
        <f t="shared" ref="Z13:Z76" si="28">IF(O13="","",IF(B13=1,AO13,""))</f>
        <v>0.89493275442126463</v>
      </c>
      <c r="AA13" s="36">
        <f t="shared" ref="AA13:AA76" si="29">IF(O13="", "",IF(B13=1,BB13,""))</f>
        <v>0.86806184525272323</v>
      </c>
      <c r="AB13" s="5" t="s">
        <v>43</v>
      </c>
      <c r="AC13" s="36">
        <f t="shared" ref="AC13:AC76" si="30">IF(O13="", "",IF(B13=1,IF(BE13&lt;Z3,1,BE13),""))</f>
        <v>0.91780804375521452</v>
      </c>
      <c r="AD13" s="4"/>
      <c r="AE13" s="4">
        <f t="shared" si="1"/>
        <v>0.50187265917602997</v>
      </c>
      <c r="AF13" s="4">
        <f>IF(G13="","",'2. Add assumptions'!$E$4)</f>
        <v>0.9</v>
      </c>
      <c r="AG13" s="4">
        <f t="shared" si="2"/>
        <v>6.4705882352941183E-2</v>
      </c>
      <c r="AI13" s="27">
        <f>AG13*('2. Add assumptions'!$E$7)</f>
        <v>6.4705882352941183E-2</v>
      </c>
      <c r="AJ13" s="27">
        <f>1-(((('2. Add assumptions'!$E$4)/AE13)-1)/((('2. Add assumptions'!$E$4)/AI13)-1))</f>
        <v>0.93854845490855576</v>
      </c>
      <c r="AK13" s="27">
        <f t="shared" si="14"/>
        <v>0.93854845490855576</v>
      </c>
      <c r="AL13" s="27">
        <f t="shared" si="15"/>
        <v>0.93854845490855576</v>
      </c>
      <c r="AM13" s="27">
        <f>(1+(1-('2. Add assumptions'!$E$4))/(('2. Add assumptions'!$E$4)-AI13))*(1-((1-('2. Add assumptions'!$E$4))/(1-AE13)))</f>
        <v>0.89493275442126463</v>
      </c>
      <c r="AN13" s="27">
        <f t="shared" si="16"/>
        <v>0.89493275442126463</v>
      </c>
      <c r="AO13" s="27">
        <f t="shared" si="17"/>
        <v>0.89493275442126463</v>
      </c>
      <c r="AP13" s="27">
        <f>AE13-(('2. Add assumptions'!$E$10)*SQRT((AE13*(1-AE13))/(E13+F13)))</f>
        <v>0.45340585900174774</v>
      </c>
      <c r="AQ13" s="27">
        <f>AE13+(('2. Add assumptions'!$E$10)*SQRT((AE13*(1-AE13))/(E13+F13)))</f>
        <v>0.55033945935031214</v>
      </c>
      <c r="AR13" s="27">
        <f>AI13-(('2. Add assumptions'!$E$10)*('2. Add assumptions'!$E$7)*SQRT((AG13*(1-AG13))/(I13+J13)))</f>
        <v>4.0304809945720416E-2</v>
      </c>
      <c r="AS13" s="27">
        <f>AI13+(('2. Add assumptions'!$E$10)*('2. Add assumptions'!$E$7)*SQRT((AG13*(1-AG13))/(I13+J13)))</f>
        <v>8.9106954760161949E-2</v>
      </c>
      <c r="AT13" s="27">
        <f>1-(((('2. Add assumptions'!$E$4)/AP13)-1)/((('2. Add assumptions'!$E$4)/AS13)-1))</f>
        <v>0.89176345531895906</v>
      </c>
      <c r="AU13" s="27">
        <f t="shared" si="18"/>
        <v>0.89176345531895906</v>
      </c>
      <c r="AV13" s="27">
        <f t="shared" si="19"/>
        <v>0.89176345531895906</v>
      </c>
      <c r="AW13" s="27">
        <f>1-(((('2. Add assumptions'!$E$4)/AQ13)-1)/((('2. Add assumptions'!$E$4)/AR13)-1))</f>
        <v>0.97021289113846143</v>
      </c>
      <c r="AX13" s="27">
        <f t="shared" si="20"/>
        <v>0.97021289113846143</v>
      </c>
      <c r="AY13" s="27">
        <f t="shared" si="21"/>
        <v>0.97021289113846143</v>
      </c>
      <c r="AZ13" s="27">
        <f>(1+((1-'2. Add assumptions'!$E$4)/('2. Add assumptions'!$E$4-AR13)))*(1-(1-'2. Add assumptions'!$E$4)/(1-AQ13))</f>
        <v>0.86806184525272323</v>
      </c>
      <c r="BA13" s="27">
        <f t="shared" si="22"/>
        <v>0.86806184525272323</v>
      </c>
      <c r="BB13" s="27">
        <f t="shared" si="23"/>
        <v>0.86806184525272323</v>
      </c>
      <c r="BC13" s="27">
        <f>(1+((1-'2. Add assumptions'!$E$4)/('2. Add assumptions'!$E$4-AS13)))*(1-(1-'2. Add assumptions'!$E$4)/(1-AP13))</f>
        <v>0.91780804375521452</v>
      </c>
      <c r="BD13" s="27">
        <f t="shared" si="24"/>
        <v>0.91780804375521452</v>
      </c>
      <c r="BE13" s="27">
        <f t="shared" si="25"/>
        <v>0.91780804375521452</v>
      </c>
    </row>
    <row r="14" spans="1:57" x14ac:dyDescent="0.25">
      <c r="A14" s="39">
        <f>IF(G14="","",IF(K14="","",IF(E14/G14&lt;'2. Add assumptions'!$E$4,IF(I14/K14&lt;'2. Add assumptions'!$E$4,IF((E14&gt;0),IF(I14&gt;0,IF(G14&gt;0,IF(K14&gt;0,1,0),0),0),0),0))))</f>
        <v>1</v>
      </c>
      <c r="B14" s="39">
        <f>IF(G14="","",IF(K14="","",IF(E14/G14&lt;'2. Add assumptions'!$E$4,IF(K14&gt;0,IF(G14&gt;0,IF(H14&gt;L14,1,0),0)))))</f>
        <v>1</v>
      </c>
      <c r="C14" s="31">
        <v>1</v>
      </c>
      <c r="D14" s="19" t="s">
        <v>82</v>
      </c>
      <c r="E14" s="10">
        <v>32</v>
      </c>
      <c r="F14" s="10">
        <v>280</v>
      </c>
      <c r="G14" s="17">
        <f t="shared" si="3"/>
        <v>312</v>
      </c>
      <c r="H14" s="41">
        <f t="shared" si="26"/>
        <v>0.10256410256410256</v>
      </c>
      <c r="I14" s="10">
        <v>2</v>
      </c>
      <c r="J14" s="10">
        <v>178</v>
      </c>
      <c r="K14" s="16">
        <f t="shared" si="4"/>
        <v>180</v>
      </c>
      <c r="L14" s="15">
        <f t="shared" si="5"/>
        <v>1.1111111111111112E-2</v>
      </c>
      <c r="N14">
        <f t="shared" si="6"/>
        <v>32</v>
      </c>
      <c r="O14">
        <f t="shared" si="7"/>
        <v>280</v>
      </c>
      <c r="P14">
        <f t="shared" si="8"/>
        <v>312</v>
      </c>
      <c r="Q14">
        <f t="shared" si="9"/>
        <v>2</v>
      </c>
      <c r="R14">
        <f t="shared" si="10"/>
        <v>178</v>
      </c>
      <c r="S14">
        <f t="shared" si="11"/>
        <v>180</v>
      </c>
      <c r="U14" s="4">
        <f t="shared" si="12"/>
        <v>0.90281250000000002</v>
      </c>
      <c r="V14" s="4">
        <f t="shared" si="13"/>
        <v>0.57173797157277428</v>
      </c>
      <c r="W14" s="5" t="s">
        <v>43</v>
      </c>
      <c r="X14" s="36">
        <f t="shared" si="27"/>
        <v>1</v>
      </c>
      <c r="Z14" s="36">
        <f t="shared" si="28"/>
        <v>0.9885357142857143</v>
      </c>
      <c r="AA14" s="36">
        <f t="shared" si="29"/>
        <v>0.981063836736216</v>
      </c>
      <c r="AB14" s="5" t="s">
        <v>43</v>
      </c>
      <c r="AC14" s="36">
        <f t="shared" si="30"/>
        <v>0.99564979560215816</v>
      </c>
      <c r="AD14" s="4"/>
      <c r="AE14" s="4">
        <f t="shared" si="1"/>
        <v>0.10256410256410256</v>
      </c>
      <c r="AF14" s="4">
        <f>IF(G14="","",'2. Add assumptions'!$E$4)</f>
        <v>0.9</v>
      </c>
      <c r="AG14" s="4">
        <f t="shared" si="2"/>
        <v>1.1111111111111112E-2</v>
      </c>
      <c r="AI14" s="27">
        <f>AG14*('2. Add assumptions'!$E$7)</f>
        <v>1.1111111111111112E-2</v>
      </c>
      <c r="AJ14" s="27">
        <f>1-(((('2. Add assumptions'!$E$4)/AE14)-1)/((('2. Add assumptions'!$E$4)/AI14)-1))</f>
        <v>0.90281250000000002</v>
      </c>
      <c r="AK14" s="27">
        <f t="shared" si="14"/>
        <v>0.90281250000000002</v>
      </c>
      <c r="AL14" s="27">
        <f t="shared" si="15"/>
        <v>0.90281250000000002</v>
      </c>
      <c r="AM14" s="27">
        <f>(1+(1-('2. Add assumptions'!$E$4))/(('2. Add assumptions'!$E$4)-AI14))*(1-((1-('2. Add assumptions'!$E$4))/(1-AE14)))</f>
        <v>0.9885357142857143</v>
      </c>
      <c r="AN14" s="27">
        <f t="shared" si="16"/>
        <v>0.9885357142857143</v>
      </c>
      <c r="AO14" s="27">
        <f t="shared" si="17"/>
        <v>0.9885357142857143</v>
      </c>
      <c r="AP14" s="27">
        <f>AE14-(('2. Add assumptions'!$E$10)*SQRT((AE14*(1-AE14))/(E14+F14)))</f>
        <v>6.4089855266464935E-2</v>
      </c>
      <c r="AQ14" s="27">
        <f>AE14+(('2. Add assumptions'!$E$10)*SQRT((AE14*(1-AE14))/(E14+F14)))</f>
        <v>0.14103834986174019</v>
      </c>
      <c r="AR14" s="27">
        <f>AI14-(('2. Add assumptions'!$E$10)*('2. Add assumptions'!$E$7)*SQRT((AG14*(1-AG14))/(I14+J14)))</f>
        <v>-6.3899450984418234E-3</v>
      </c>
      <c r="AS14" s="27">
        <f>AI14+(('2. Add assumptions'!$E$10)*('2. Add assumptions'!$E$7)*SQRT((AG14*(1-AG14))/(I14+J14)))</f>
        <v>2.8612167320664045E-2</v>
      </c>
      <c r="AT14" s="27">
        <f>1-(((('2. Add assumptions'!$E$4)/AP14)-1)/((('2. Add assumptions'!$E$4)/AS14)-1))</f>
        <v>0.57173797157277428</v>
      </c>
      <c r="AU14" s="27">
        <f t="shared" si="18"/>
        <v>0.57173797157277428</v>
      </c>
      <c r="AV14" s="27">
        <f t="shared" si="19"/>
        <v>0.57173797157277428</v>
      </c>
      <c r="AW14" s="27">
        <f>1-(((('2. Add assumptions'!$E$4)/AQ14)-1)/((('2. Add assumptions'!$E$4)/AR14)-1))</f>
        <v>1.0379371464756368</v>
      </c>
      <c r="AX14" s="27">
        <f t="shared" si="20"/>
        <v>1.0379371464756368</v>
      </c>
      <c r="AY14" s="27">
        <f t="shared" si="21"/>
        <v>1</v>
      </c>
      <c r="AZ14" s="27">
        <f>(1+((1-'2. Add assumptions'!$E$4)/('2. Add assumptions'!$E$4-AR14)))*(1-(1-'2. Add assumptions'!$E$4)/(1-AQ14))</f>
        <v>0.981063836736216</v>
      </c>
      <c r="BA14" s="27">
        <f t="shared" si="22"/>
        <v>0.981063836736216</v>
      </c>
      <c r="BB14" s="27">
        <f t="shared" si="23"/>
        <v>0.981063836736216</v>
      </c>
      <c r="BC14" s="27">
        <f>(1+((1-'2. Add assumptions'!$E$4)/('2. Add assumptions'!$E$4-AS14)))*(1-(1-'2. Add assumptions'!$E$4)/(1-AP14))</f>
        <v>0.99564979560215816</v>
      </c>
      <c r="BD14" s="27">
        <f t="shared" si="24"/>
        <v>0.99564979560215816</v>
      </c>
      <c r="BE14" s="27">
        <f t="shared" si="25"/>
        <v>0.99564979560215816</v>
      </c>
    </row>
    <row r="15" spans="1:57" x14ac:dyDescent="0.25">
      <c r="A15" s="39">
        <f>IF(G15="","",IF(K15="","",IF(E15/G15&lt;'2. Add assumptions'!$E$4,IF(I15/K15&lt;'2. Add assumptions'!$E$4,IF((E15&gt;0),IF(I15&gt;0,IF(G15&gt;0,IF(K15&gt;0,1,0),0),0),0),0))))</f>
        <v>1</v>
      </c>
      <c r="B15" s="39">
        <f>IF(G15="","",IF(K15="","",IF(E15/G15&lt;'2. Add assumptions'!$E$4,IF(K15&gt;0,IF(G15&gt;0,IF(H15&gt;L15,1,0),0)))))</f>
        <v>1</v>
      </c>
      <c r="C15" s="31">
        <v>1</v>
      </c>
      <c r="D15" s="19" t="s">
        <v>87</v>
      </c>
      <c r="E15" s="10">
        <v>66</v>
      </c>
      <c r="F15" s="10">
        <v>154</v>
      </c>
      <c r="G15" s="17">
        <f t="shared" si="3"/>
        <v>220</v>
      </c>
      <c r="H15" s="41">
        <f t="shared" si="26"/>
        <v>0.3</v>
      </c>
      <c r="I15" s="10">
        <v>3</v>
      </c>
      <c r="J15" s="10">
        <v>125</v>
      </c>
      <c r="K15" s="16">
        <f t="shared" si="4"/>
        <v>128</v>
      </c>
      <c r="L15" s="15">
        <f t="shared" si="5"/>
        <v>2.34375E-2</v>
      </c>
      <c r="N15">
        <f t="shared" si="6"/>
        <v>66</v>
      </c>
      <c r="O15">
        <f t="shared" si="7"/>
        <v>154</v>
      </c>
      <c r="P15">
        <f t="shared" si="8"/>
        <v>220</v>
      </c>
      <c r="Q15">
        <f t="shared" si="9"/>
        <v>3</v>
      </c>
      <c r="R15">
        <f t="shared" si="10"/>
        <v>125</v>
      </c>
      <c r="S15">
        <f t="shared" si="11"/>
        <v>128</v>
      </c>
      <c r="U15" s="4">
        <f t="shared" si="12"/>
        <v>0.946524064171123</v>
      </c>
      <c r="V15" s="4">
        <f t="shared" si="13"/>
        <v>0.8171385352223034</v>
      </c>
      <c r="W15" s="5" t="s">
        <v>43</v>
      </c>
      <c r="X15" s="36">
        <f t="shared" si="27"/>
        <v>1</v>
      </c>
      <c r="Z15" s="36">
        <f t="shared" si="28"/>
        <v>0.95492742551566079</v>
      </c>
      <c r="AA15" s="36">
        <f t="shared" si="29"/>
        <v>0.93429409405947939</v>
      </c>
      <c r="AB15" s="5" t="s">
        <v>43</v>
      </c>
      <c r="AC15" s="36">
        <f t="shared" si="30"/>
        <v>0.97275831111318589</v>
      </c>
      <c r="AD15" s="4"/>
      <c r="AE15" s="4">
        <f t="shared" si="1"/>
        <v>0.3</v>
      </c>
      <c r="AF15" s="4">
        <f>IF(G15="","",'2. Add assumptions'!$E$4)</f>
        <v>0.9</v>
      </c>
      <c r="AG15" s="4">
        <f t="shared" si="2"/>
        <v>2.34375E-2</v>
      </c>
      <c r="AI15" s="27">
        <f>AG15*('2. Add assumptions'!$E$7)</f>
        <v>2.34375E-2</v>
      </c>
      <c r="AJ15" s="27">
        <f>1-(((('2. Add assumptions'!$E$4)/AE15)-1)/((('2. Add assumptions'!$E$4)/AI15)-1))</f>
        <v>0.946524064171123</v>
      </c>
      <c r="AK15" s="27">
        <f t="shared" si="14"/>
        <v>0.946524064171123</v>
      </c>
      <c r="AL15" s="27">
        <f t="shared" si="15"/>
        <v>0.946524064171123</v>
      </c>
      <c r="AM15" s="27">
        <f>(1+(1-('2. Add assumptions'!$E$4))/(('2. Add assumptions'!$E$4)-AI15))*(1-((1-('2. Add assumptions'!$E$4))/(1-AE15)))</f>
        <v>0.95492742551566079</v>
      </c>
      <c r="AN15" s="27">
        <f t="shared" si="16"/>
        <v>0.95492742551566079</v>
      </c>
      <c r="AO15" s="27">
        <f t="shared" si="17"/>
        <v>0.95492742551566079</v>
      </c>
      <c r="AP15" s="27">
        <f>AE15-(('2. Add assumptions'!$E$10)*SQRT((AE15*(1-AE15))/(E15+F15)))</f>
        <v>0.23079358936682762</v>
      </c>
      <c r="AQ15" s="27">
        <f>AE15+(('2. Add assumptions'!$E$10)*SQRT((AE15*(1-AE15))/(E15+F15)))</f>
        <v>0.36920641063317239</v>
      </c>
      <c r="AR15" s="27">
        <f>AI15-(('2. Add assumptions'!$E$10)*('2. Add assumptions'!$E$7)*SQRT((AG15*(1-AG15))/(I15+J15)))</f>
        <v>-6.5160773635637749E-3</v>
      </c>
      <c r="AS15" s="27">
        <f>AI15+(('2. Add assumptions'!$E$10)*('2. Add assumptions'!$E$7)*SQRT((AG15*(1-AG15))/(I15+J15)))</f>
        <v>5.3391077363563771E-2</v>
      </c>
      <c r="AT15" s="27">
        <f>1-(((('2. Add assumptions'!$E$4)/AP15)-1)/((('2. Add assumptions'!$E$4)/AS15)-1))</f>
        <v>0.8171385352223034</v>
      </c>
      <c r="AU15" s="27">
        <f t="shared" si="18"/>
        <v>0.8171385352223034</v>
      </c>
      <c r="AV15" s="27">
        <f t="shared" si="19"/>
        <v>0.8171385352223034</v>
      </c>
      <c r="AW15" s="27">
        <f>1-(((('2. Add assumptions'!$E$4)/AQ15)-1)/((('2. Add assumptions'!$E$4)/AR15)-1))</f>
        <v>1.0103339690599247</v>
      </c>
      <c r="AX15" s="27">
        <f t="shared" si="20"/>
        <v>1.0103339690599247</v>
      </c>
      <c r="AY15" s="27">
        <f t="shared" si="21"/>
        <v>1</v>
      </c>
      <c r="AZ15" s="27">
        <f>(1+((1-'2. Add assumptions'!$E$4)/('2. Add assumptions'!$E$4-AR15)))*(1-(1-'2. Add assumptions'!$E$4)/(1-AQ15))</f>
        <v>0.93429409405947939</v>
      </c>
      <c r="BA15" s="27">
        <f t="shared" si="22"/>
        <v>0.93429409405947939</v>
      </c>
      <c r="BB15" s="27">
        <f t="shared" si="23"/>
        <v>0.93429409405947939</v>
      </c>
      <c r="BC15" s="27">
        <f>(1+((1-'2. Add assumptions'!$E$4)/('2. Add assumptions'!$E$4-AS15)))*(1-(1-'2. Add assumptions'!$E$4)/(1-AP15))</f>
        <v>0.97275831111318589</v>
      </c>
      <c r="BD15" s="27">
        <f t="shared" si="24"/>
        <v>0.97275831111318589</v>
      </c>
      <c r="BE15" s="27">
        <f t="shared" si="25"/>
        <v>0.97275831111318589</v>
      </c>
    </row>
    <row r="16" spans="1:57" x14ac:dyDescent="0.25">
      <c r="A16" s="39">
        <f>IF(G16="","",IF(K16="","",IF(E16/G16&lt;'2. Add assumptions'!$E$4,IF(I16/K16&lt;'2. Add assumptions'!$E$4,IF((E16&gt;0),IF(I16&gt;0,IF(G16&gt;0,IF(K16&gt;0,1,0),0),0),0),0))))</f>
        <v>1</v>
      </c>
      <c r="B16" s="39">
        <f>IF(G16="","",IF(K16="","",IF(E16/G16&lt;'2. Add assumptions'!$E$4,IF(K16&gt;0,IF(G16&gt;0,IF(H16&gt;L16,1,0),0)))))</f>
        <v>1</v>
      </c>
      <c r="C16" s="31">
        <v>1</v>
      </c>
      <c r="D16" s="19" t="s">
        <v>81</v>
      </c>
      <c r="E16" s="10">
        <v>23</v>
      </c>
      <c r="F16" s="10">
        <v>78</v>
      </c>
      <c r="G16" s="17">
        <f t="shared" si="3"/>
        <v>101</v>
      </c>
      <c r="H16" s="41">
        <f t="shared" si="26"/>
        <v>0.22772277227722773</v>
      </c>
      <c r="I16" s="10">
        <v>1</v>
      </c>
      <c r="J16" s="10">
        <v>100</v>
      </c>
      <c r="K16" s="16">
        <f t="shared" si="4"/>
        <v>101</v>
      </c>
      <c r="L16" s="15">
        <f t="shared" si="5"/>
        <v>9.9009900990099011E-3</v>
      </c>
      <c r="N16">
        <f t="shared" si="6"/>
        <v>23</v>
      </c>
      <c r="O16">
        <f t="shared" si="7"/>
        <v>78</v>
      </c>
      <c r="P16">
        <f t="shared" si="8"/>
        <v>101</v>
      </c>
      <c r="Q16">
        <f t="shared" si="9"/>
        <v>1</v>
      </c>
      <c r="R16">
        <f t="shared" si="10"/>
        <v>100</v>
      </c>
      <c r="S16">
        <f t="shared" si="11"/>
        <v>101</v>
      </c>
      <c r="U16" s="4">
        <f t="shared" si="12"/>
        <v>0.9671615805000725</v>
      </c>
      <c r="V16" s="4">
        <f t="shared" si="13"/>
        <v>0.7899309750224941</v>
      </c>
      <c r="W16" s="5" t="s">
        <v>43</v>
      </c>
      <c r="X16" s="36">
        <f t="shared" si="27"/>
        <v>1</v>
      </c>
      <c r="Z16" s="36">
        <f t="shared" si="28"/>
        <v>0.96831236986965574</v>
      </c>
      <c r="AA16" s="36">
        <f t="shared" si="29"/>
        <v>0.94616129899927592</v>
      </c>
      <c r="AB16" s="5" t="s">
        <v>43</v>
      </c>
      <c r="AC16" s="36">
        <f t="shared" si="30"/>
        <v>0.98638947682973155</v>
      </c>
      <c r="AD16" s="4"/>
      <c r="AE16" s="4">
        <f t="shared" si="1"/>
        <v>0.22772277227722773</v>
      </c>
      <c r="AF16" s="4">
        <f>IF(G16="","",'2. Add assumptions'!$E$4)</f>
        <v>0.9</v>
      </c>
      <c r="AG16" s="4">
        <f t="shared" si="2"/>
        <v>9.9009900990099011E-3</v>
      </c>
      <c r="AI16" s="27">
        <f>AG16*('2. Add assumptions'!$E$7)</f>
        <v>9.9009900990099011E-3</v>
      </c>
      <c r="AJ16" s="27">
        <f>1-(((('2. Add assumptions'!$E$4)/AE16)-1)/((('2. Add assumptions'!$E$4)/AI16)-1))</f>
        <v>0.9671615805000725</v>
      </c>
      <c r="AK16" s="27">
        <f t="shared" si="14"/>
        <v>0.9671615805000725</v>
      </c>
      <c r="AL16" s="27">
        <f t="shared" si="15"/>
        <v>0.9671615805000725</v>
      </c>
      <c r="AM16" s="27">
        <f>(1+(1-('2. Add assumptions'!$E$4))/(('2. Add assumptions'!$E$4)-AI16))*(1-((1-('2. Add assumptions'!$E$4))/(1-AE16)))</f>
        <v>0.96831236986965574</v>
      </c>
      <c r="AN16" s="27">
        <f t="shared" si="16"/>
        <v>0.96831236986965574</v>
      </c>
      <c r="AO16" s="27">
        <f t="shared" si="17"/>
        <v>0.96831236986965574</v>
      </c>
      <c r="AP16" s="27">
        <f>AE16-(('2. Add assumptions'!$E$10)*SQRT((AE16*(1-AE16))/(E16+F16)))</f>
        <v>0.13425171029290178</v>
      </c>
      <c r="AQ16" s="27">
        <f>AE16+(('2. Add assumptions'!$E$10)*SQRT((AE16*(1-AE16))/(E16+F16)))</f>
        <v>0.32119383426155368</v>
      </c>
      <c r="AR16" s="27">
        <f>AI16-(('2. Add assumptions'!$E$10)*('2. Add assumptions'!$E$7)*SQRT((AG16*(1-AG16))/(I16+J16)))</f>
        <v>-1.2167161446241347E-2</v>
      </c>
      <c r="AS16" s="27">
        <f>AI16+(('2. Add assumptions'!$E$10)*('2. Add assumptions'!$E$7)*SQRT((AG16*(1-AG16))/(I16+J16)))</f>
        <v>3.1969141644261151E-2</v>
      </c>
      <c r="AT16" s="27">
        <f>1-(((('2. Add assumptions'!$E$4)/AP16)-1)/((('2. Add assumptions'!$E$4)/AS16)-1))</f>
        <v>0.7899309750224941</v>
      </c>
      <c r="AU16" s="27">
        <f t="shared" si="18"/>
        <v>0.7899309750224941</v>
      </c>
      <c r="AV16" s="27">
        <f t="shared" si="19"/>
        <v>0.7899309750224941</v>
      </c>
      <c r="AW16" s="27">
        <f>1-(((('2. Add assumptions'!$E$4)/AQ16)-1)/((('2. Add assumptions'!$E$4)/AR16)-1))</f>
        <v>1.0240370289422214</v>
      </c>
      <c r="AX16" s="27">
        <f t="shared" si="20"/>
        <v>1.0240370289422214</v>
      </c>
      <c r="AY16" s="27">
        <f t="shared" si="21"/>
        <v>1</v>
      </c>
      <c r="AZ16" s="27">
        <f>(1+((1-'2. Add assumptions'!$E$4)/('2. Add assumptions'!$E$4-AR16)))*(1-(1-'2. Add assumptions'!$E$4)/(1-AQ16))</f>
        <v>0.94616129899927592</v>
      </c>
      <c r="BA16" s="27">
        <f t="shared" si="22"/>
        <v>0.94616129899927592</v>
      </c>
      <c r="BB16" s="27">
        <f t="shared" si="23"/>
        <v>0.94616129899927592</v>
      </c>
      <c r="BC16" s="27">
        <f>(1+((1-'2. Add assumptions'!$E$4)/('2. Add assumptions'!$E$4-AS16)))*(1-(1-'2. Add assumptions'!$E$4)/(1-AP16))</f>
        <v>0.98638947682973155</v>
      </c>
      <c r="BD16" s="27">
        <f t="shared" si="24"/>
        <v>0.98638947682973155</v>
      </c>
      <c r="BE16" s="27">
        <f t="shared" si="25"/>
        <v>0.98638947682973155</v>
      </c>
    </row>
    <row r="17" spans="1:57" x14ac:dyDescent="0.25">
      <c r="A17" s="39">
        <f>IF(G17="","",IF(K17="","",IF(E17/G17&lt;'2. Add assumptions'!$E$4,IF(I17/K17&lt;'2. Add assumptions'!$E$4,IF((E17&gt;0),IF(I17&gt;0,IF(G17&gt;0,IF(K17&gt;0,1,0),0),0),0),0))))</f>
        <v>0</v>
      </c>
      <c r="B17" s="39">
        <f>IF(G17="","",IF(K17="","",IF(E17/G17&lt;'2. Add assumptions'!$E$4,IF(K17&gt;0,IF(G17&gt;0,IF(H17&gt;L17,1,0),0)))))</f>
        <v>1</v>
      </c>
      <c r="C17" s="31">
        <v>1</v>
      </c>
      <c r="D17" s="24" t="s">
        <v>86</v>
      </c>
      <c r="E17" s="10">
        <v>5</v>
      </c>
      <c r="F17" s="10">
        <v>39</v>
      </c>
      <c r="G17" s="17">
        <f t="shared" si="3"/>
        <v>44</v>
      </c>
      <c r="H17" s="41">
        <f t="shared" si="26"/>
        <v>0.11363636363636363</v>
      </c>
      <c r="I17" s="10">
        <v>0</v>
      </c>
      <c r="J17" s="10">
        <v>31</v>
      </c>
      <c r="K17" s="16">
        <f t="shared" si="4"/>
        <v>31</v>
      </c>
      <c r="L17" s="15">
        <f t="shared" si="5"/>
        <v>0</v>
      </c>
      <c r="N17">
        <f t="shared" si="6"/>
        <v>5</v>
      </c>
      <c r="O17">
        <f t="shared" si="7"/>
        <v>39</v>
      </c>
      <c r="P17">
        <f t="shared" si="8"/>
        <v>44</v>
      </c>
      <c r="Q17">
        <f t="shared" si="9"/>
        <v>0</v>
      </c>
      <c r="R17">
        <f t="shared" si="10"/>
        <v>31</v>
      </c>
      <c r="S17">
        <f t="shared" si="11"/>
        <v>31</v>
      </c>
      <c r="U17" s="4" t="str">
        <f t="shared" si="12"/>
        <v/>
      </c>
      <c r="V17" s="4" t="str">
        <f t="shared" si="13"/>
        <v/>
      </c>
      <c r="W17" s="5" t="s">
        <v>43</v>
      </c>
      <c r="X17" s="36" t="str">
        <f t="shared" si="27"/>
        <v/>
      </c>
      <c r="Z17" s="36">
        <f t="shared" si="28"/>
        <v>0.98575498575498588</v>
      </c>
      <c r="AA17" s="36">
        <f t="shared" si="29"/>
        <v>0.96851296072817461</v>
      </c>
      <c r="AB17" s="5" t="s">
        <v>43</v>
      </c>
      <c r="AC17" s="36">
        <f t="shared" si="30"/>
        <v>0.99927720221348071</v>
      </c>
      <c r="AD17" s="4"/>
      <c r="AE17" s="4">
        <f t="shared" si="1"/>
        <v>0.11363636363636363</v>
      </c>
      <c r="AF17" s="4">
        <f>IF(G17="","",'2. Add assumptions'!$E$4)</f>
        <v>0.9</v>
      </c>
      <c r="AG17" s="4">
        <f t="shared" si="2"/>
        <v>0</v>
      </c>
      <c r="AI17" s="27">
        <f>AG17*('2. Add assumptions'!$E$7)</f>
        <v>0</v>
      </c>
      <c r="AJ17" s="27" t="e">
        <f>1-(((('2. Add assumptions'!$E$4)/AE17)-1)/((('2. Add assumptions'!$E$4)/AI17)-1))</f>
        <v>#DIV/0!</v>
      </c>
      <c r="AK17" s="27" t="e">
        <f t="shared" si="14"/>
        <v>#DIV/0!</v>
      </c>
      <c r="AL17" s="27" t="e">
        <f t="shared" si="15"/>
        <v>#DIV/0!</v>
      </c>
      <c r="AM17" s="27">
        <f>(1+(1-('2. Add assumptions'!$E$4))/(('2. Add assumptions'!$E$4)-AI17))*(1-((1-('2. Add assumptions'!$E$4))/(1-AE17)))</f>
        <v>0.98575498575498588</v>
      </c>
      <c r="AN17" s="27">
        <f t="shared" si="16"/>
        <v>0.98575498575498588</v>
      </c>
      <c r="AO17" s="27">
        <f t="shared" si="17"/>
        <v>0.98575498575498588</v>
      </c>
      <c r="AP17" s="27">
        <f>AE17-(('2. Add assumptions'!$E$10)*SQRT((AE17*(1-AE17))/(E17+F17)))</f>
        <v>6.463136213731055E-3</v>
      </c>
      <c r="AQ17" s="27">
        <f>AE17+(('2. Add assumptions'!$E$10)*SQRT((AE17*(1-AE17))/(E17+F17)))</f>
        <v>0.22080959105899622</v>
      </c>
      <c r="AR17" s="27">
        <f>AI17-(('2. Add assumptions'!$E$10)*('2. Add assumptions'!$E$7)*SQRT((AG17*(1-AG17))/(I17+J17)))</f>
        <v>0</v>
      </c>
      <c r="AS17" s="27">
        <f>AI17+(('2. Add assumptions'!$E$10)*('2. Add assumptions'!$E$7)*SQRT((AG17*(1-AG17))/(I17+J17)))</f>
        <v>0</v>
      </c>
      <c r="AT17" s="27" t="e">
        <f>1-(((('2. Add assumptions'!$E$4)/AP17)-1)/((('2. Add assumptions'!$E$4)/AS17)-1))</f>
        <v>#DIV/0!</v>
      </c>
      <c r="AU17" s="27" t="e">
        <f t="shared" si="18"/>
        <v>#DIV/0!</v>
      </c>
      <c r="AV17" s="27" t="e">
        <f t="shared" si="19"/>
        <v>#DIV/0!</v>
      </c>
      <c r="AW17" s="27" t="e">
        <f>1-(((('2. Add assumptions'!$E$4)/AQ17)-1)/((('2. Add assumptions'!$E$4)/AR17)-1))</f>
        <v>#DIV/0!</v>
      </c>
      <c r="AX17" s="27" t="e">
        <f t="shared" si="20"/>
        <v>#DIV/0!</v>
      </c>
      <c r="AY17" s="27" t="e">
        <f t="shared" si="21"/>
        <v>#DIV/0!</v>
      </c>
      <c r="AZ17" s="27">
        <f>(1+((1-'2. Add assumptions'!$E$4)/('2. Add assumptions'!$E$4-AR17)))*(1-(1-'2. Add assumptions'!$E$4)/(1-AQ17))</f>
        <v>0.96851296072817461</v>
      </c>
      <c r="BA17" s="27">
        <f t="shared" si="22"/>
        <v>0.96851296072817461</v>
      </c>
      <c r="BB17" s="27">
        <f t="shared" si="23"/>
        <v>0.96851296072817461</v>
      </c>
      <c r="BC17" s="27">
        <f>(1+((1-'2. Add assumptions'!$E$4)/('2. Add assumptions'!$E$4-AS17)))*(1-(1-'2. Add assumptions'!$E$4)/(1-AP17))</f>
        <v>0.99927720221348071</v>
      </c>
      <c r="BD17" s="27">
        <f t="shared" si="24"/>
        <v>0.99927720221348071</v>
      </c>
      <c r="BE17" s="27">
        <f t="shared" si="25"/>
        <v>0.99927720221348071</v>
      </c>
    </row>
    <row r="18" spans="1:57" x14ac:dyDescent="0.25">
      <c r="A18" s="39">
        <f>IF(G18="","",IF(K18="","",IF(E18/G18&lt;'2. Add assumptions'!$E$4,IF(I18/K18&lt;'2. Add assumptions'!$E$4,IF((E18&gt;0),IF(I18&gt;0,IF(G18&gt;0,IF(K18&gt;0,1,0),0),0),0),0))))</f>
        <v>1</v>
      </c>
      <c r="B18" s="39">
        <f>IF(G18="","",IF(K18="","",IF(E18/G18&lt;'2. Add assumptions'!$E$4,IF(K18&gt;0,IF(G18&gt;0,IF(H18&gt;L18,1,0),0)))))</f>
        <v>1</v>
      </c>
      <c r="C18" s="31">
        <v>1</v>
      </c>
      <c r="D18" s="19" t="s">
        <v>83</v>
      </c>
      <c r="E18" s="10">
        <v>32</v>
      </c>
      <c r="F18" s="10">
        <v>280</v>
      </c>
      <c r="G18" s="17">
        <f t="shared" si="3"/>
        <v>312</v>
      </c>
      <c r="H18" s="41">
        <f t="shared" si="26"/>
        <v>0.10256410256410256</v>
      </c>
      <c r="I18" s="10">
        <v>2</v>
      </c>
      <c r="J18" s="10">
        <v>178</v>
      </c>
      <c r="K18" s="16">
        <f t="shared" si="4"/>
        <v>180</v>
      </c>
      <c r="L18" s="15">
        <f t="shared" si="5"/>
        <v>1.1111111111111112E-2</v>
      </c>
      <c r="N18">
        <f t="shared" si="6"/>
        <v>32</v>
      </c>
      <c r="O18">
        <f t="shared" si="7"/>
        <v>280</v>
      </c>
      <c r="P18">
        <f t="shared" si="8"/>
        <v>312</v>
      </c>
      <c r="Q18">
        <f t="shared" si="9"/>
        <v>2</v>
      </c>
      <c r="R18">
        <f t="shared" si="10"/>
        <v>178</v>
      </c>
      <c r="S18">
        <f t="shared" si="11"/>
        <v>180</v>
      </c>
      <c r="U18" s="4">
        <f t="shared" si="12"/>
        <v>0.90281250000000002</v>
      </c>
      <c r="V18" s="4">
        <f t="shared" si="13"/>
        <v>0.57173797157277428</v>
      </c>
      <c r="W18" s="5" t="s">
        <v>43</v>
      </c>
      <c r="X18" s="36">
        <f t="shared" si="27"/>
        <v>1</v>
      </c>
      <c r="Z18" s="36">
        <f t="shared" si="28"/>
        <v>0.9885357142857143</v>
      </c>
      <c r="AA18" s="36">
        <f t="shared" si="29"/>
        <v>0.981063836736216</v>
      </c>
      <c r="AB18" s="5" t="s">
        <v>43</v>
      </c>
      <c r="AC18" s="36">
        <f t="shared" si="30"/>
        <v>1</v>
      </c>
      <c r="AD18" s="4"/>
      <c r="AE18" s="4">
        <f t="shared" si="1"/>
        <v>0.10256410256410256</v>
      </c>
      <c r="AF18" s="4">
        <f>IF(G18="","",'2. Add assumptions'!$E$4)</f>
        <v>0.9</v>
      </c>
      <c r="AG18" s="4">
        <f t="shared" si="2"/>
        <v>1.1111111111111112E-2</v>
      </c>
      <c r="AI18" s="27">
        <f>AG18*('2. Add assumptions'!$E$7)</f>
        <v>1.1111111111111112E-2</v>
      </c>
      <c r="AJ18" s="27">
        <f>1-(((('2. Add assumptions'!$E$4)/AE18)-1)/((('2. Add assumptions'!$E$4)/AI18)-1))</f>
        <v>0.90281250000000002</v>
      </c>
      <c r="AK18" s="27">
        <f t="shared" si="14"/>
        <v>0.90281250000000002</v>
      </c>
      <c r="AL18" s="27">
        <f t="shared" si="15"/>
        <v>0.90281250000000002</v>
      </c>
      <c r="AM18" s="27">
        <f>(1+(1-('2. Add assumptions'!$E$4))/(('2. Add assumptions'!$E$4)-AI18))*(1-((1-('2. Add assumptions'!$E$4))/(1-AE18)))</f>
        <v>0.9885357142857143</v>
      </c>
      <c r="AN18" s="27">
        <f t="shared" si="16"/>
        <v>0.9885357142857143</v>
      </c>
      <c r="AO18" s="27">
        <f t="shared" si="17"/>
        <v>0.9885357142857143</v>
      </c>
      <c r="AP18" s="27">
        <f>AE18-(('2. Add assumptions'!$E$10)*SQRT((AE18*(1-AE18))/(E18+F18)))</f>
        <v>6.4089855266464935E-2</v>
      </c>
      <c r="AQ18" s="27">
        <f>AE18+(('2. Add assumptions'!$E$10)*SQRT((AE18*(1-AE18))/(E18+F18)))</f>
        <v>0.14103834986174019</v>
      </c>
      <c r="AR18" s="27">
        <f>AI18-(('2. Add assumptions'!$E$10)*('2. Add assumptions'!$E$7)*SQRT((AG18*(1-AG18))/(I18+J18)))</f>
        <v>-6.3899450984418234E-3</v>
      </c>
      <c r="AS18" s="27">
        <f>AI18+(('2. Add assumptions'!$E$10)*('2. Add assumptions'!$E$7)*SQRT((AG18*(1-AG18))/(I18+J18)))</f>
        <v>2.8612167320664045E-2</v>
      </c>
      <c r="AT18" s="27">
        <f>1-(((('2. Add assumptions'!$E$4)/AP18)-1)/((('2. Add assumptions'!$E$4)/AS18)-1))</f>
        <v>0.57173797157277428</v>
      </c>
      <c r="AU18" s="27">
        <f t="shared" si="18"/>
        <v>0.57173797157277428</v>
      </c>
      <c r="AV18" s="27">
        <f t="shared" si="19"/>
        <v>0.57173797157277428</v>
      </c>
      <c r="AW18" s="27">
        <f>1-(((('2. Add assumptions'!$E$4)/AQ18)-1)/((('2. Add assumptions'!$E$4)/AR18)-1))</f>
        <v>1.0379371464756368</v>
      </c>
      <c r="AX18" s="27">
        <f t="shared" si="20"/>
        <v>1.0379371464756368</v>
      </c>
      <c r="AY18" s="27">
        <f t="shared" si="21"/>
        <v>1</v>
      </c>
      <c r="AZ18" s="27">
        <f>(1+((1-'2. Add assumptions'!$E$4)/('2. Add assumptions'!$E$4-AR18)))*(1-(1-'2. Add assumptions'!$E$4)/(1-AQ18))</f>
        <v>0.981063836736216</v>
      </c>
      <c r="BA18" s="27">
        <f t="shared" si="22"/>
        <v>0.981063836736216</v>
      </c>
      <c r="BB18" s="27">
        <f t="shared" si="23"/>
        <v>0.981063836736216</v>
      </c>
      <c r="BC18" s="27">
        <f>(1+((1-'2. Add assumptions'!$E$4)/('2. Add assumptions'!$E$4-AS18)))*(1-(1-'2. Add assumptions'!$E$4)/(1-AP18))</f>
        <v>0.99564979560215816</v>
      </c>
      <c r="BD18" s="27">
        <f t="shared" si="24"/>
        <v>0.99564979560215816</v>
      </c>
      <c r="BE18" s="27">
        <f t="shared" si="25"/>
        <v>0.99564979560215816</v>
      </c>
    </row>
    <row r="19" spans="1:57" x14ac:dyDescent="0.25">
      <c r="A19" s="39">
        <f>IF(G19="","",IF(K19="","",IF(E19/G19&lt;'2. Add assumptions'!$E$4,IF(I19/K19&lt;'2. Add assumptions'!$E$4,IF((E19&gt;0),IF(I19&gt;0,IF(G19&gt;0,IF(K19&gt;0,1,0),0),0),0),0))))</f>
        <v>0</v>
      </c>
      <c r="B19" s="39">
        <f>IF(G19="","",IF(K19="","",IF(E19/G19&lt;'2. Add assumptions'!$E$4,IF(K19&gt;0,IF(G19&gt;0,IF(H19&gt;L19,1,0),0)))))</f>
        <v>0</v>
      </c>
      <c r="C19" s="31">
        <v>1</v>
      </c>
      <c r="D19" s="19" t="s">
        <v>88</v>
      </c>
      <c r="E19" s="10">
        <v>0</v>
      </c>
      <c r="F19" s="10">
        <v>22</v>
      </c>
      <c r="G19" s="17">
        <f t="shared" si="3"/>
        <v>22</v>
      </c>
      <c r="H19" s="41">
        <f t="shared" si="26"/>
        <v>0</v>
      </c>
      <c r="I19" s="10">
        <v>1</v>
      </c>
      <c r="J19" s="10">
        <v>10</v>
      </c>
      <c r="K19" s="16">
        <f t="shared" si="4"/>
        <v>11</v>
      </c>
      <c r="L19" s="15">
        <f t="shared" si="5"/>
        <v>9.0909090909090912E-2</v>
      </c>
      <c r="N19">
        <f t="shared" si="6"/>
        <v>0</v>
      </c>
      <c r="O19">
        <f t="shared" si="7"/>
        <v>22</v>
      </c>
      <c r="P19">
        <f t="shared" si="8"/>
        <v>22</v>
      </c>
      <c r="Q19">
        <f t="shared" si="9"/>
        <v>1</v>
      </c>
      <c r="R19">
        <f t="shared" si="10"/>
        <v>10</v>
      </c>
      <c r="S19">
        <f t="shared" si="11"/>
        <v>11</v>
      </c>
      <c r="U19" s="4" t="str">
        <f t="shared" si="12"/>
        <v/>
      </c>
      <c r="V19" s="4" t="str">
        <f t="shared" si="13"/>
        <v/>
      </c>
      <c r="W19" s="5" t="s">
        <v>43</v>
      </c>
      <c r="X19" s="36" t="str">
        <f t="shared" si="27"/>
        <v/>
      </c>
      <c r="Z19" s="36" t="str">
        <f t="shared" si="28"/>
        <v/>
      </c>
      <c r="AA19" s="36" t="str">
        <f t="shared" si="29"/>
        <v/>
      </c>
      <c r="AB19" s="5" t="s">
        <v>43</v>
      </c>
      <c r="AC19" s="36" t="str">
        <f t="shared" si="30"/>
        <v/>
      </c>
      <c r="AD19" s="4"/>
      <c r="AE19" s="4">
        <f t="shared" si="1"/>
        <v>0</v>
      </c>
      <c r="AF19" s="4">
        <f>IF(G19="","",'2. Add assumptions'!$E$4)</f>
        <v>0.9</v>
      </c>
      <c r="AG19" s="4">
        <f t="shared" si="2"/>
        <v>9.0909090909090912E-2</v>
      </c>
      <c r="AI19" s="27">
        <f>AG19*('2. Add assumptions'!$E$7)</f>
        <v>9.0909090909090912E-2</v>
      </c>
      <c r="AJ19" s="27" t="e">
        <f>1-(((('2. Add assumptions'!$E$4)/AE19)-1)/((('2. Add assumptions'!$E$4)/AI19)-1))</f>
        <v>#DIV/0!</v>
      </c>
      <c r="AK19" s="27" t="e">
        <f t="shared" si="14"/>
        <v>#DIV/0!</v>
      </c>
      <c r="AL19" s="27" t="e">
        <f t="shared" si="15"/>
        <v>#DIV/0!</v>
      </c>
      <c r="AM19" s="27">
        <f>(1+(1-('2. Add assumptions'!$E$4))/(('2. Add assumptions'!$E$4)-AI19))*(1-((1-('2. Add assumptions'!$E$4))/(1-AE19)))</f>
        <v>1.0112359550561798</v>
      </c>
      <c r="AN19" s="27">
        <f t="shared" si="16"/>
        <v>1.0112359550561798</v>
      </c>
      <c r="AO19" s="27">
        <f t="shared" si="17"/>
        <v>1</v>
      </c>
      <c r="AP19" s="27">
        <f>AE19-(('2. Add assumptions'!$E$10)*SQRT((AE19*(1-AE19))/(E19+F19)))</f>
        <v>0</v>
      </c>
      <c r="AQ19" s="27">
        <f>AE19+(('2. Add assumptions'!$E$10)*SQRT((AE19*(1-AE19))/(E19+F19)))</f>
        <v>0</v>
      </c>
      <c r="AR19" s="27">
        <f>AI19-(('2. Add assumptions'!$E$10)*('2. Add assumptions'!$E$7)*SQRT((AG19*(1-AG19))/(I19+J19)))</f>
        <v>-0.10325056362819335</v>
      </c>
      <c r="AS19" s="27">
        <f>AI19+(('2. Add assumptions'!$E$10)*('2. Add assumptions'!$E$7)*SQRT((AG19*(1-AG19))/(I19+J19)))</f>
        <v>0.28506874544637517</v>
      </c>
      <c r="AT19" s="27" t="e">
        <f>1-(((('2. Add assumptions'!$E$4)/AP19)-1)/((('2. Add assumptions'!$E$4)/AS19)-1))</f>
        <v>#DIV/0!</v>
      </c>
      <c r="AU19" s="27" t="e">
        <f t="shared" si="18"/>
        <v>#DIV/0!</v>
      </c>
      <c r="AV19" s="27" t="e">
        <f t="shared" si="19"/>
        <v>#DIV/0!</v>
      </c>
      <c r="AW19" s="27" t="e">
        <f>1-(((('2. Add assumptions'!$E$4)/AQ19)-1)/((('2. Add assumptions'!$E$4)/AR19)-1))</f>
        <v>#DIV/0!</v>
      </c>
      <c r="AX19" s="27" t="e">
        <f t="shared" si="20"/>
        <v>#DIV/0!</v>
      </c>
      <c r="AY19" s="27" t="e">
        <f t="shared" si="21"/>
        <v>#DIV/0!</v>
      </c>
      <c r="AZ19" s="27">
        <f>(1+((1-'2. Add assumptions'!$E$4)/('2. Add assumptions'!$E$4-AR19)))*(1-(1-'2. Add assumptions'!$E$4)/(1-AQ19))</f>
        <v>0.98970839714709025</v>
      </c>
      <c r="BA19" s="27">
        <f t="shared" si="22"/>
        <v>0.98970839714709025</v>
      </c>
      <c r="BB19" s="27">
        <f t="shared" si="23"/>
        <v>0.98970839714709025</v>
      </c>
      <c r="BC19" s="27">
        <f>(1+((1-'2. Add assumptions'!$E$4)/('2. Add assumptions'!$E$4-AS19)))*(1-(1-'2. Add assumptions'!$E$4)/(1-AP19))</f>
        <v>1.0463578234697641</v>
      </c>
      <c r="BD19" s="27">
        <f t="shared" si="24"/>
        <v>1.0463578234697641</v>
      </c>
      <c r="BE19" s="27">
        <f t="shared" si="25"/>
        <v>1</v>
      </c>
    </row>
    <row r="20" spans="1:57" x14ac:dyDescent="0.25">
      <c r="A20" s="39" t="str">
        <f>IF(G20="","",IF(K20="","",IF(E20/G20&lt;'2. Add assumptions'!$E$4,IF(I20/K20&lt;'2. Add assumptions'!$E$4,IF((E20&gt;0),IF(I20&gt;0,IF(G20&gt;0,IF(K20&gt;0,1,0),0),0),0),0))))</f>
        <v/>
      </c>
      <c r="B20" s="39" t="str">
        <f>IF(G20="","",IF(K20="","",IF(E20/G20&lt;'2. Add assumptions'!$E$4,IF(K20&gt;0,IF(G20&gt;0,IF(H20&gt;L20,1,0),0)))))</f>
        <v/>
      </c>
      <c r="C20" s="31"/>
      <c r="D20" s="24"/>
      <c r="E20" s="24"/>
      <c r="F20" s="8"/>
      <c r="G20" s="17" t="str">
        <f t="shared" si="3"/>
        <v/>
      </c>
      <c r="H20" s="41" t="str">
        <f t="shared" si="26"/>
        <v/>
      </c>
      <c r="I20" s="8"/>
      <c r="J20" s="8"/>
      <c r="K20" s="16" t="str">
        <f t="shared" si="4"/>
        <v/>
      </c>
      <c r="L20" s="15" t="str">
        <f t="shared" si="5"/>
        <v/>
      </c>
      <c r="N20" t="str">
        <f t="shared" si="6"/>
        <v/>
      </c>
      <c r="O20" t="str">
        <f t="shared" si="7"/>
        <v/>
      </c>
      <c r="P20" t="str">
        <f t="shared" si="8"/>
        <v/>
      </c>
      <c r="Q20" t="str">
        <f t="shared" si="9"/>
        <v/>
      </c>
      <c r="R20" t="str">
        <f t="shared" si="10"/>
        <v/>
      </c>
      <c r="S20" t="str">
        <f t="shared" si="11"/>
        <v/>
      </c>
      <c r="U20" s="4" t="str">
        <f t="shared" si="12"/>
        <v/>
      </c>
      <c r="V20" s="4" t="str">
        <f t="shared" si="13"/>
        <v/>
      </c>
      <c r="W20" s="5" t="s">
        <v>43</v>
      </c>
      <c r="X20" s="36" t="str">
        <f t="shared" si="27"/>
        <v/>
      </c>
      <c r="Z20" s="36" t="str">
        <f t="shared" si="28"/>
        <v/>
      </c>
      <c r="AA20" s="36" t="str">
        <f t="shared" si="29"/>
        <v/>
      </c>
      <c r="AB20" s="5" t="s">
        <v>43</v>
      </c>
      <c r="AC20" s="36" t="str">
        <f t="shared" si="30"/>
        <v/>
      </c>
      <c r="AD20" s="4"/>
      <c r="AE20" s="4" t="str">
        <f t="shared" si="1"/>
        <v/>
      </c>
      <c r="AF20" s="4" t="str">
        <f>IF(G20="","",'2. Add assumptions'!$E$4)</f>
        <v/>
      </c>
      <c r="AG20" s="4" t="str">
        <f t="shared" si="2"/>
        <v/>
      </c>
      <c r="AI20" s="27" t="e">
        <f>AG20*('2. Add assumptions'!$E$7)</f>
        <v>#VALUE!</v>
      </c>
      <c r="AJ20" s="27" t="e">
        <f>1-(((('2. Add assumptions'!$E$4)/AE20)-1)/((('2. Add assumptions'!$E$4)/AI20)-1))</f>
        <v>#VALUE!</v>
      </c>
      <c r="AK20" s="27" t="e">
        <f t="shared" si="14"/>
        <v>#VALUE!</v>
      </c>
      <c r="AL20" s="27" t="e">
        <f t="shared" si="15"/>
        <v>#VALUE!</v>
      </c>
      <c r="AM20" s="27" t="e">
        <f>(1+(1-('2. Add assumptions'!$E$4))/(('2. Add assumptions'!$E$4)-AI20))*(1-((1-('2. Add assumptions'!$E$4))/(1-AE20)))</f>
        <v>#VALUE!</v>
      </c>
      <c r="AN20" s="27" t="e">
        <f t="shared" si="16"/>
        <v>#VALUE!</v>
      </c>
      <c r="AO20" s="27" t="e">
        <f t="shared" si="17"/>
        <v>#VALUE!</v>
      </c>
      <c r="AP20" s="27" t="e">
        <f>AE20-(('2. Add assumptions'!$E$10)*SQRT((AE20*(1-AE20))/(E20+F20)))</f>
        <v>#VALUE!</v>
      </c>
      <c r="AQ20" s="27" t="e">
        <f>AE20+(('2. Add assumptions'!$E$10)*SQRT((AE20*(1-AE20))/(E20+F20)))</f>
        <v>#VALUE!</v>
      </c>
      <c r="AR20" s="27" t="e">
        <f>AI20-(('2. Add assumptions'!$E$10)*('2. Add assumptions'!$E$7)*SQRT((AG20*(1-AG20))/(I20+J20)))</f>
        <v>#VALUE!</v>
      </c>
      <c r="AS20" s="27" t="e">
        <f>AI20+(('2. Add assumptions'!$E$10)*('2. Add assumptions'!$E$7)*SQRT((AG20*(1-AG20))/(I20+J20)))</f>
        <v>#VALUE!</v>
      </c>
      <c r="AT20" s="27" t="e">
        <f>1-(((('2. Add assumptions'!$E$4)/AP20)-1)/((('2. Add assumptions'!$E$4)/AS20)-1))</f>
        <v>#VALUE!</v>
      </c>
      <c r="AU20" s="27" t="e">
        <f t="shared" si="18"/>
        <v>#VALUE!</v>
      </c>
      <c r="AV20" s="27" t="e">
        <f t="shared" si="19"/>
        <v>#VALUE!</v>
      </c>
      <c r="AW20" s="27" t="e">
        <f>1-(((('2. Add assumptions'!$E$4)/AQ20)-1)/((('2. Add assumptions'!$E$4)/AR20)-1))</f>
        <v>#VALUE!</v>
      </c>
      <c r="AX20" s="27" t="e">
        <f t="shared" si="20"/>
        <v>#VALUE!</v>
      </c>
      <c r="AY20" s="27" t="e">
        <f t="shared" si="21"/>
        <v>#VALUE!</v>
      </c>
      <c r="AZ20" s="27" t="e">
        <f>(1+((1-'2. Add assumptions'!$E$4)/('2. Add assumptions'!$E$4-AR20)))*(1-(1-'2. Add assumptions'!$E$4)/(1-AQ20))</f>
        <v>#VALUE!</v>
      </c>
      <c r="BA20" s="27" t="e">
        <f t="shared" si="22"/>
        <v>#VALUE!</v>
      </c>
      <c r="BB20" s="27" t="e">
        <f t="shared" si="23"/>
        <v>#VALUE!</v>
      </c>
      <c r="BC20" s="27" t="e">
        <f>(1+((1-'2. Add assumptions'!$E$4)/('2. Add assumptions'!$E$4-AS20)))*(1-(1-'2. Add assumptions'!$E$4)/(1-AP20))</f>
        <v>#VALUE!</v>
      </c>
      <c r="BD20" s="27" t="e">
        <f t="shared" si="24"/>
        <v>#VALUE!</v>
      </c>
      <c r="BE20" s="27" t="e">
        <f t="shared" si="25"/>
        <v>#VALUE!</v>
      </c>
    </row>
    <row r="21" spans="1:57" x14ac:dyDescent="0.25">
      <c r="A21" s="39" t="str">
        <f>IF(G21="","",IF(K21="","",IF(E21/G21&lt;'2. Add assumptions'!$E$4,IF(I21/K21&lt;'2. Add assumptions'!$E$4,IF((E21&gt;0),IF(I21&gt;0,IF(G21&gt;0,IF(K21&gt;0,1,0),0),0),0),0))))</f>
        <v/>
      </c>
      <c r="B21" s="39" t="str">
        <f>IF(G21="","",IF(K21="","",IF(E21/G21&lt;'2. Add assumptions'!$E$4,IF(K21&gt;0,IF(G21&gt;0,IF(H21&gt;L21,1,0),0)))))</f>
        <v/>
      </c>
      <c r="C21" s="31"/>
      <c r="D21" s="8"/>
      <c r="E21" s="8"/>
      <c r="F21" s="8"/>
      <c r="G21" s="17" t="str">
        <f t="shared" si="3"/>
        <v/>
      </c>
      <c r="H21" s="41" t="str">
        <f t="shared" si="26"/>
        <v/>
      </c>
      <c r="I21" s="8"/>
      <c r="J21" s="8"/>
      <c r="K21" s="16" t="str">
        <f t="shared" si="4"/>
        <v/>
      </c>
      <c r="L21" s="15" t="str">
        <f t="shared" si="5"/>
        <v/>
      </c>
      <c r="N21" t="str">
        <f t="shared" si="6"/>
        <v/>
      </c>
      <c r="O21" t="str">
        <f t="shared" si="7"/>
        <v/>
      </c>
      <c r="P21" t="str">
        <f t="shared" si="8"/>
        <v/>
      </c>
      <c r="Q21" t="str">
        <f t="shared" si="9"/>
        <v/>
      </c>
      <c r="R21" t="str">
        <f t="shared" si="10"/>
        <v/>
      </c>
      <c r="S21" t="str">
        <f t="shared" si="11"/>
        <v/>
      </c>
      <c r="U21" s="4" t="str">
        <f t="shared" si="12"/>
        <v/>
      </c>
      <c r="V21" s="4" t="str">
        <f t="shared" si="13"/>
        <v/>
      </c>
      <c r="W21" s="5" t="s">
        <v>43</v>
      </c>
      <c r="X21" s="36" t="str">
        <f t="shared" si="27"/>
        <v/>
      </c>
      <c r="Z21" s="36" t="str">
        <f t="shared" si="28"/>
        <v/>
      </c>
      <c r="AA21" s="36" t="str">
        <f t="shared" si="29"/>
        <v/>
      </c>
      <c r="AB21" s="5" t="s">
        <v>43</v>
      </c>
      <c r="AC21" s="36" t="str">
        <f t="shared" si="30"/>
        <v/>
      </c>
      <c r="AD21" s="4"/>
      <c r="AE21" s="4" t="str">
        <f t="shared" si="1"/>
        <v/>
      </c>
      <c r="AF21" s="4" t="str">
        <f>IF(G21="","",'2. Add assumptions'!$E$4)</f>
        <v/>
      </c>
      <c r="AG21" s="4" t="str">
        <f t="shared" si="2"/>
        <v/>
      </c>
      <c r="AI21" s="27" t="e">
        <f>AG21*('2. Add assumptions'!$E$7)</f>
        <v>#VALUE!</v>
      </c>
      <c r="AJ21" s="27" t="e">
        <f>1-(((('2. Add assumptions'!$E$4)/AE21)-1)/((('2. Add assumptions'!$E$4)/AI21)-1))</f>
        <v>#VALUE!</v>
      </c>
      <c r="AK21" s="27" t="e">
        <f t="shared" si="14"/>
        <v>#VALUE!</v>
      </c>
      <c r="AL21" s="27" t="e">
        <f t="shared" si="15"/>
        <v>#VALUE!</v>
      </c>
      <c r="AM21" s="27" t="e">
        <f>(1+(1-('2. Add assumptions'!$E$4))/(('2. Add assumptions'!$E$4)-AI21))*(1-((1-('2. Add assumptions'!$E$4))/(1-AE21)))</f>
        <v>#VALUE!</v>
      </c>
      <c r="AN21" s="27" t="e">
        <f t="shared" si="16"/>
        <v>#VALUE!</v>
      </c>
      <c r="AO21" s="27" t="e">
        <f t="shared" si="17"/>
        <v>#VALUE!</v>
      </c>
      <c r="AP21" s="27" t="e">
        <f>AE21-(('2. Add assumptions'!$E$10)*SQRT((AE21*(1-AE21))/(E21+F21)))</f>
        <v>#VALUE!</v>
      </c>
      <c r="AQ21" s="27" t="e">
        <f>AE21+(('2. Add assumptions'!$E$10)*SQRT((AE21*(1-AE21))/(E21+F21)))</f>
        <v>#VALUE!</v>
      </c>
      <c r="AR21" s="27" t="e">
        <f>AI21-(('2. Add assumptions'!$E$10)*('2. Add assumptions'!$E$7)*SQRT((AG21*(1-AG21))/(I21+J21)))</f>
        <v>#VALUE!</v>
      </c>
      <c r="AS21" s="27" t="e">
        <f>AI21+(('2. Add assumptions'!$E$10)*('2. Add assumptions'!$E$7)*SQRT((AG21*(1-AG21))/(I21+J21)))</f>
        <v>#VALUE!</v>
      </c>
      <c r="AT21" s="27" t="e">
        <f>1-(((('2. Add assumptions'!$E$4)/AP21)-1)/((('2. Add assumptions'!$E$4)/AS21)-1))</f>
        <v>#VALUE!</v>
      </c>
      <c r="AU21" s="27" t="e">
        <f t="shared" si="18"/>
        <v>#VALUE!</v>
      </c>
      <c r="AV21" s="27" t="e">
        <f t="shared" si="19"/>
        <v>#VALUE!</v>
      </c>
      <c r="AW21" s="27" t="e">
        <f>1-(((('2. Add assumptions'!$E$4)/AQ21)-1)/((('2. Add assumptions'!$E$4)/AR21)-1))</f>
        <v>#VALUE!</v>
      </c>
      <c r="AX21" s="27" t="e">
        <f t="shared" si="20"/>
        <v>#VALUE!</v>
      </c>
      <c r="AY21" s="27" t="e">
        <f t="shared" si="21"/>
        <v>#VALUE!</v>
      </c>
      <c r="AZ21" s="27" t="e">
        <f>(1+((1-'2. Add assumptions'!$E$4)/('2. Add assumptions'!$E$4-AR21)))*(1-(1-'2. Add assumptions'!$E$4)/(1-AQ21))</f>
        <v>#VALUE!</v>
      </c>
      <c r="BA21" s="27" t="e">
        <f t="shared" si="22"/>
        <v>#VALUE!</v>
      </c>
      <c r="BB21" s="27" t="e">
        <f t="shared" si="23"/>
        <v>#VALUE!</v>
      </c>
      <c r="BC21" s="27" t="e">
        <f>(1+((1-'2. Add assumptions'!$E$4)/('2. Add assumptions'!$E$4-AS21)))*(1-(1-'2. Add assumptions'!$E$4)/(1-AP21))</f>
        <v>#VALUE!</v>
      </c>
      <c r="BD21" s="27" t="e">
        <f t="shared" si="24"/>
        <v>#VALUE!</v>
      </c>
      <c r="BE21" s="27" t="e">
        <f t="shared" si="25"/>
        <v>#VALUE!</v>
      </c>
    </row>
    <row r="22" spans="1:57" x14ac:dyDescent="0.25">
      <c r="A22" s="39" t="str">
        <f>IF(G22="","",IF(K22="","",IF(E22/G22&lt;'2. Add assumptions'!$E$4,IF(I22/K22&lt;'2. Add assumptions'!$E$4,IF((E22&gt;0),IF(I22&gt;0,IF(G22&gt;0,IF(K22&gt;0,1,0),0),0),0),0))))</f>
        <v/>
      </c>
      <c r="B22" s="39" t="str">
        <f>IF(G22="","",IF(K22="","",IF(E22/G22&lt;'2. Add assumptions'!$E$4,IF(K22&gt;0,IF(G22&gt;0,IF(H22&gt;L22,1,0),0)))))</f>
        <v/>
      </c>
      <c r="C22" s="31"/>
      <c r="D22" s="8"/>
      <c r="E22" s="8"/>
      <c r="F22" s="8"/>
      <c r="G22" s="17" t="str">
        <f t="shared" si="3"/>
        <v/>
      </c>
      <c r="H22" s="41" t="str">
        <f t="shared" si="26"/>
        <v/>
      </c>
      <c r="I22" s="8"/>
      <c r="J22" s="8"/>
      <c r="K22" s="16" t="str">
        <f t="shared" si="4"/>
        <v/>
      </c>
      <c r="L22" s="15" t="str">
        <f t="shared" si="5"/>
        <v/>
      </c>
      <c r="N22" t="str">
        <f t="shared" si="6"/>
        <v/>
      </c>
      <c r="O22" t="str">
        <f t="shared" si="7"/>
        <v/>
      </c>
      <c r="P22" t="str">
        <f t="shared" si="8"/>
        <v/>
      </c>
      <c r="Q22" t="str">
        <f t="shared" si="9"/>
        <v/>
      </c>
      <c r="R22" t="str">
        <f t="shared" si="10"/>
        <v/>
      </c>
      <c r="S22" t="str">
        <f t="shared" si="11"/>
        <v/>
      </c>
      <c r="U22" s="4" t="str">
        <f t="shared" si="12"/>
        <v/>
      </c>
      <c r="V22" s="4" t="str">
        <f t="shared" si="13"/>
        <v/>
      </c>
      <c r="W22" s="5" t="s">
        <v>43</v>
      </c>
      <c r="X22" s="36" t="str">
        <f t="shared" si="27"/>
        <v/>
      </c>
      <c r="Z22" s="36" t="str">
        <f t="shared" si="28"/>
        <v/>
      </c>
      <c r="AA22" s="36" t="str">
        <f t="shared" si="29"/>
        <v/>
      </c>
      <c r="AB22" s="5" t="s">
        <v>43</v>
      </c>
      <c r="AC22" s="36" t="str">
        <f t="shared" si="30"/>
        <v/>
      </c>
      <c r="AD22" s="4"/>
      <c r="AE22" s="4" t="str">
        <f t="shared" si="1"/>
        <v/>
      </c>
      <c r="AF22" s="4" t="str">
        <f>IF(G22="","",'2. Add assumptions'!$E$4)</f>
        <v/>
      </c>
      <c r="AG22" s="4" t="str">
        <f t="shared" si="2"/>
        <v/>
      </c>
      <c r="AI22" s="27" t="e">
        <f>AG22*('2. Add assumptions'!$E$7)</f>
        <v>#VALUE!</v>
      </c>
      <c r="AJ22" s="27" t="e">
        <f>1-(((('2. Add assumptions'!$E$4)/AE22)-1)/((('2. Add assumptions'!$E$4)/AI22)-1))</f>
        <v>#VALUE!</v>
      </c>
      <c r="AK22" s="27" t="e">
        <f t="shared" si="14"/>
        <v>#VALUE!</v>
      </c>
      <c r="AL22" s="27" t="e">
        <f t="shared" si="15"/>
        <v>#VALUE!</v>
      </c>
      <c r="AM22" s="27" t="e">
        <f>(1+(1-('2. Add assumptions'!$E$4))/(('2. Add assumptions'!$E$4)-AI22))*(1-((1-('2. Add assumptions'!$E$4))/(1-AE22)))</f>
        <v>#VALUE!</v>
      </c>
      <c r="AN22" s="27" t="e">
        <f t="shared" si="16"/>
        <v>#VALUE!</v>
      </c>
      <c r="AO22" s="27" t="e">
        <f t="shared" si="17"/>
        <v>#VALUE!</v>
      </c>
      <c r="AP22" s="27" t="e">
        <f>AE22-(('2. Add assumptions'!$E$10)*SQRT((AE22*(1-AE22))/(E22+F22)))</f>
        <v>#VALUE!</v>
      </c>
      <c r="AQ22" s="27" t="e">
        <f>AE22+(('2. Add assumptions'!$E$10)*SQRT((AE22*(1-AE22))/(E22+F22)))</f>
        <v>#VALUE!</v>
      </c>
      <c r="AR22" s="27" t="e">
        <f>AI22-(('2. Add assumptions'!$E$10)*('2. Add assumptions'!$E$7)*SQRT((AG22*(1-AG22))/(I22+J22)))</f>
        <v>#VALUE!</v>
      </c>
      <c r="AS22" s="27" t="e">
        <f>AI22+(('2. Add assumptions'!$E$10)*('2. Add assumptions'!$E$7)*SQRT((AG22*(1-AG22))/(I22+J22)))</f>
        <v>#VALUE!</v>
      </c>
      <c r="AT22" s="27" t="e">
        <f>1-(((('2. Add assumptions'!$E$4)/AP22)-1)/((('2. Add assumptions'!$E$4)/AS22)-1))</f>
        <v>#VALUE!</v>
      </c>
      <c r="AU22" s="27" t="e">
        <f t="shared" si="18"/>
        <v>#VALUE!</v>
      </c>
      <c r="AV22" s="27" t="e">
        <f t="shared" si="19"/>
        <v>#VALUE!</v>
      </c>
      <c r="AW22" s="27" t="e">
        <f>1-(((('2. Add assumptions'!$E$4)/AQ22)-1)/((('2. Add assumptions'!$E$4)/AR22)-1))</f>
        <v>#VALUE!</v>
      </c>
      <c r="AX22" s="27" t="e">
        <f t="shared" si="20"/>
        <v>#VALUE!</v>
      </c>
      <c r="AY22" s="27" t="e">
        <f t="shared" si="21"/>
        <v>#VALUE!</v>
      </c>
      <c r="AZ22" s="27" t="e">
        <f>(1+((1-'2. Add assumptions'!$E$4)/('2. Add assumptions'!$E$4-AR22)))*(1-(1-'2. Add assumptions'!$E$4)/(1-AQ22))</f>
        <v>#VALUE!</v>
      </c>
      <c r="BA22" s="27" t="e">
        <f t="shared" si="22"/>
        <v>#VALUE!</v>
      </c>
      <c r="BB22" s="27" t="e">
        <f t="shared" si="23"/>
        <v>#VALUE!</v>
      </c>
      <c r="BC22" s="27" t="e">
        <f>(1+((1-'2. Add assumptions'!$E$4)/('2. Add assumptions'!$E$4-AS22)))*(1-(1-'2. Add assumptions'!$E$4)/(1-AP22))</f>
        <v>#VALUE!</v>
      </c>
      <c r="BD22" s="27" t="e">
        <f t="shared" si="24"/>
        <v>#VALUE!</v>
      </c>
      <c r="BE22" s="27" t="e">
        <f t="shared" si="25"/>
        <v>#VALUE!</v>
      </c>
    </row>
    <row r="23" spans="1:57" x14ac:dyDescent="0.25">
      <c r="A23" s="39" t="str">
        <f>IF(G23="","",IF(K23="","",IF(E23/G23&lt;'2. Add assumptions'!$E$4,IF(I23/K23&lt;'2. Add assumptions'!$E$4,IF((E23&gt;0),IF(I23&gt;0,IF(G23&gt;0,IF(K23&gt;0,1,0),0),0),0),0))))</f>
        <v/>
      </c>
      <c r="B23" s="39" t="str">
        <f>IF(G23="","",IF(K23="","",IF(E23/G23&lt;'2. Add assumptions'!$E$4,IF(K23&gt;0,IF(G23&gt;0,IF(H23&gt;L23,1,0),0)))))</f>
        <v/>
      </c>
      <c r="C23" s="31"/>
      <c r="D23" s="8"/>
      <c r="E23" s="8"/>
      <c r="F23" s="8"/>
      <c r="G23" s="17" t="str">
        <f t="shared" si="3"/>
        <v/>
      </c>
      <c r="H23" s="41" t="str">
        <f t="shared" si="26"/>
        <v/>
      </c>
      <c r="I23" s="8"/>
      <c r="J23" s="8"/>
      <c r="K23" s="16" t="str">
        <f t="shared" si="4"/>
        <v/>
      </c>
      <c r="L23" s="15" t="str">
        <f t="shared" si="5"/>
        <v/>
      </c>
      <c r="N23" t="str">
        <f t="shared" si="6"/>
        <v/>
      </c>
      <c r="O23" t="str">
        <f t="shared" si="7"/>
        <v/>
      </c>
      <c r="P23" t="str">
        <f t="shared" si="8"/>
        <v/>
      </c>
      <c r="Q23" t="str">
        <f t="shared" si="9"/>
        <v/>
      </c>
      <c r="R23" t="str">
        <f t="shared" si="10"/>
        <v/>
      </c>
      <c r="S23" t="str">
        <f t="shared" si="11"/>
        <v/>
      </c>
      <c r="U23" s="4" t="str">
        <f t="shared" si="12"/>
        <v/>
      </c>
      <c r="V23" s="4" t="str">
        <f t="shared" si="13"/>
        <v/>
      </c>
      <c r="W23" s="5" t="s">
        <v>43</v>
      </c>
      <c r="X23" s="36" t="str">
        <f t="shared" si="27"/>
        <v/>
      </c>
      <c r="Z23" s="36" t="str">
        <f t="shared" si="28"/>
        <v/>
      </c>
      <c r="AA23" s="36" t="str">
        <f t="shared" si="29"/>
        <v/>
      </c>
      <c r="AB23" s="5" t="s">
        <v>43</v>
      </c>
      <c r="AC23" s="36" t="str">
        <f t="shared" si="30"/>
        <v/>
      </c>
      <c r="AD23" s="4"/>
      <c r="AE23" s="4" t="str">
        <f t="shared" si="1"/>
        <v/>
      </c>
      <c r="AF23" s="4" t="str">
        <f>IF(G23="","",'2. Add assumptions'!$E$4)</f>
        <v/>
      </c>
      <c r="AG23" s="4" t="str">
        <f t="shared" si="2"/>
        <v/>
      </c>
      <c r="AI23" s="27" t="e">
        <f>AG23*('2. Add assumptions'!$E$7)</f>
        <v>#VALUE!</v>
      </c>
      <c r="AJ23" s="27" t="e">
        <f>1-(((('2. Add assumptions'!$E$4)/AE23)-1)/((('2. Add assumptions'!$E$4)/AI23)-1))</f>
        <v>#VALUE!</v>
      </c>
      <c r="AK23" s="27" t="e">
        <f t="shared" si="14"/>
        <v>#VALUE!</v>
      </c>
      <c r="AL23" s="27" t="e">
        <f t="shared" si="15"/>
        <v>#VALUE!</v>
      </c>
      <c r="AM23" s="27" t="e">
        <f>(1+(1-('2. Add assumptions'!$E$4))/(('2. Add assumptions'!$E$4)-AI23))*(1-((1-('2. Add assumptions'!$E$4))/(1-AE23)))</f>
        <v>#VALUE!</v>
      </c>
      <c r="AN23" s="27" t="e">
        <f t="shared" si="16"/>
        <v>#VALUE!</v>
      </c>
      <c r="AO23" s="27" t="e">
        <f t="shared" si="17"/>
        <v>#VALUE!</v>
      </c>
      <c r="AP23" s="27" t="e">
        <f>AE23-(('2. Add assumptions'!$E$10)*SQRT((AE23*(1-AE23))/(E23+F23)))</f>
        <v>#VALUE!</v>
      </c>
      <c r="AQ23" s="27" t="e">
        <f>AE23+(('2. Add assumptions'!$E$10)*SQRT((AE23*(1-AE23))/(E23+F23)))</f>
        <v>#VALUE!</v>
      </c>
      <c r="AR23" s="27" t="e">
        <f>AI23-(('2. Add assumptions'!$E$10)*('2. Add assumptions'!$E$7)*SQRT((AG23*(1-AG23))/(I23+J23)))</f>
        <v>#VALUE!</v>
      </c>
      <c r="AS23" s="27" t="e">
        <f>AI23+(('2. Add assumptions'!$E$10)*('2. Add assumptions'!$E$7)*SQRT((AG23*(1-AG23))/(I23+J23)))</f>
        <v>#VALUE!</v>
      </c>
      <c r="AT23" s="27" t="e">
        <f>1-(((('2. Add assumptions'!$E$4)/AP23)-1)/((('2. Add assumptions'!$E$4)/AS23)-1))</f>
        <v>#VALUE!</v>
      </c>
      <c r="AU23" s="27" t="e">
        <f t="shared" si="18"/>
        <v>#VALUE!</v>
      </c>
      <c r="AV23" s="27" t="e">
        <f t="shared" si="19"/>
        <v>#VALUE!</v>
      </c>
      <c r="AW23" s="27" t="e">
        <f>1-(((('2. Add assumptions'!$E$4)/AQ23)-1)/((('2. Add assumptions'!$E$4)/AR23)-1))</f>
        <v>#VALUE!</v>
      </c>
      <c r="AX23" s="27" t="e">
        <f t="shared" si="20"/>
        <v>#VALUE!</v>
      </c>
      <c r="AY23" s="27" t="e">
        <f t="shared" si="21"/>
        <v>#VALUE!</v>
      </c>
      <c r="AZ23" s="27" t="e">
        <f>(1+((1-'2. Add assumptions'!$E$4)/('2. Add assumptions'!$E$4-AR23)))*(1-(1-'2. Add assumptions'!$E$4)/(1-AQ23))</f>
        <v>#VALUE!</v>
      </c>
      <c r="BA23" s="27" t="e">
        <f t="shared" si="22"/>
        <v>#VALUE!</v>
      </c>
      <c r="BB23" s="27" t="e">
        <f t="shared" si="23"/>
        <v>#VALUE!</v>
      </c>
      <c r="BC23" s="27" t="e">
        <f>(1+((1-'2. Add assumptions'!$E$4)/('2. Add assumptions'!$E$4-AS23)))*(1-(1-'2. Add assumptions'!$E$4)/(1-AP23))</f>
        <v>#VALUE!</v>
      </c>
      <c r="BD23" s="27" t="e">
        <f t="shared" si="24"/>
        <v>#VALUE!</v>
      </c>
      <c r="BE23" s="27" t="e">
        <f t="shared" si="25"/>
        <v>#VALUE!</v>
      </c>
    </row>
    <row r="24" spans="1:57" x14ac:dyDescent="0.25">
      <c r="A24" s="39" t="str">
        <f>IF(G24="","",IF(K24="","",IF(E24/G24&lt;'2. Add assumptions'!$E$4,IF(I24/K24&lt;'2. Add assumptions'!$E$4,IF((E24&gt;0),IF(I24&gt;0,IF(G24&gt;0,IF(K24&gt;0,1,0),0),0),0),0))))</f>
        <v/>
      </c>
      <c r="B24" s="39" t="str">
        <f>IF(G24="","",IF(K24="","",IF(E24/G24&lt;'2. Add assumptions'!$E$4,IF(K24&gt;0,IF(G24&gt;0,IF(H24&gt;L24,1,0),0)))))</f>
        <v/>
      </c>
      <c r="C24" s="31"/>
      <c r="D24" s="8"/>
      <c r="E24" s="8"/>
      <c r="F24" s="8"/>
      <c r="G24" s="17" t="str">
        <f t="shared" si="3"/>
        <v/>
      </c>
      <c r="H24" s="41" t="str">
        <f t="shared" si="26"/>
        <v/>
      </c>
      <c r="I24" s="8"/>
      <c r="J24" s="8"/>
      <c r="K24" s="16" t="str">
        <f t="shared" si="4"/>
        <v/>
      </c>
      <c r="L24" s="15" t="str">
        <f t="shared" si="5"/>
        <v/>
      </c>
      <c r="N24" t="str">
        <f t="shared" si="6"/>
        <v/>
      </c>
      <c r="O24" t="str">
        <f t="shared" si="7"/>
        <v/>
      </c>
      <c r="P24" t="str">
        <f t="shared" si="8"/>
        <v/>
      </c>
      <c r="Q24" t="str">
        <f t="shared" si="9"/>
        <v/>
      </c>
      <c r="R24" t="str">
        <f t="shared" si="10"/>
        <v/>
      </c>
      <c r="S24" t="str">
        <f t="shared" si="11"/>
        <v/>
      </c>
      <c r="U24" s="4" t="str">
        <f t="shared" si="12"/>
        <v/>
      </c>
      <c r="V24" s="4" t="str">
        <f t="shared" si="13"/>
        <v/>
      </c>
      <c r="W24" s="5" t="s">
        <v>43</v>
      </c>
      <c r="X24" s="36" t="str">
        <f t="shared" si="27"/>
        <v/>
      </c>
      <c r="Z24" s="36" t="str">
        <f t="shared" si="28"/>
        <v/>
      </c>
      <c r="AA24" s="36" t="str">
        <f t="shared" si="29"/>
        <v/>
      </c>
      <c r="AB24" s="5" t="s">
        <v>43</v>
      </c>
      <c r="AC24" s="36" t="str">
        <f t="shared" si="30"/>
        <v/>
      </c>
      <c r="AD24" s="4"/>
      <c r="AE24" s="4" t="str">
        <f t="shared" si="1"/>
        <v/>
      </c>
      <c r="AF24" s="4" t="str">
        <f>IF(G24="","",'2. Add assumptions'!$E$4)</f>
        <v/>
      </c>
      <c r="AG24" s="4" t="str">
        <f t="shared" si="2"/>
        <v/>
      </c>
      <c r="AI24" s="27" t="e">
        <f>AG24*('2. Add assumptions'!$E$7)</f>
        <v>#VALUE!</v>
      </c>
      <c r="AJ24" s="27" t="e">
        <f>1-(((('2. Add assumptions'!$E$4)/AE24)-1)/((('2. Add assumptions'!$E$4)/AI24)-1))</f>
        <v>#VALUE!</v>
      </c>
      <c r="AK24" s="27" t="e">
        <f t="shared" si="14"/>
        <v>#VALUE!</v>
      </c>
      <c r="AL24" s="27" t="e">
        <f t="shared" si="15"/>
        <v>#VALUE!</v>
      </c>
      <c r="AM24" s="27" t="e">
        <f>(1+(1-('2. Add assumptions'!$E$4))/(('2. Add assumptions'!$E$4)-AI24))*(1-((1-('2. Add assumptions'!$E$4))/(1-AE24)))</f>
        <v>#VALUE!</v>
      </c>
      <c r="AN24" s="27" t="e">
        <f t="shared" si="16"/>
        <v>#VALUE!</v>
      </c>
      <c r="AO24" s="27" t="e">
        <f t="shared" si="17"/>
        <v>#VALUE!</v>
      </c>
      <c r="AP24" s="27" t="e">
        <f>AE24-(('2. Add assumptions'!$E$10)*SQRT((AE24*(1-AE24))/(E24+F24)))</f>
        <v>#VALUE!</v>
      </c>
      <c r="AQ24" s="27" t="e">
        <f>AE24+(('2. Add assumptions'!$E$10)*SQRT((AE24*(1-AE24))/(E24+F24)))</f>
        <v>#VALUE!</v>
      </c>
      <c r="AR24" s="27" t="e">
        <f>AI24-(('2. Add assumptions'!$E$10)*('2. Add assumptions'!$E$7)*SQRT((AG24*(1-AG24))/(I24+J24)))</f>
        <v>#VALUE!</v>
      </c>
      <c r="AS24" s="27" t="e">
        <f>AI24+(('2. Add assumptions'!$E$10)*('2. Add assumptions'!$E$7)*SQRT((AG24*(1-AG24))/(I24+J24)))</f>
        <v>#VALUE!</v>
      </c>
      <c r="AT24" s="27" t="e">
        <f>1-(((('2. Add assumptions'!$E$4)/AP24)-1)/((('2. Add assumptions'!$E$4)/AS24)-1))</f>
        <v>#VALUE!</v>
      </c>
      <c r="AU24" s="27" t="e">
        <f t="shared" si="18"/>
        <v>#VALUE!</v>
      </c>
      <c r="AV24" s="27" t="e">
        <f t="shared" si="19"/>
        <v>#VALUE!</v>
      </c>
      <c r="AW24" s="27" t="e">
        <f>1-(((('2. Add assumptions'!$E$4)/AQ24)-1)/((('2. Add assumptions'!$E$4)/AR24)-1))</f>
        <v>#VALUE!</v>
      </c>
      <c r="AX24" s="27" t="e">
        <f t="shared" si="20"/>
        <v>#VALUE!</v>
      </c>
      <c r="AY24" s="27" t="e">
        <f t="shared" si="21"/>
        <v>#VALUE!</v>
      </c>
      <c r="AZ24" s="27" t="e">
        <f>(1+((1-'2. Add assumptions'!$E$4)/('2. Add assumptions'!$E$4-AR24)))*(1-(1-'2. Add assumptions'!$E$4)/(1-AQ24))</f>
        <v>#VALUE!</v>
      </c>
      <c r="BA24" s="27" t="e">
        <f t="shared" si="22"/>
        <v>#VALUE!</v>
      </c>
      <c r="BB24" s="27" t="e">
        <f t="shared" si="23"/>
        <v>#VALUE!</v>
      </c>
      <c r="BC24" s="27" t="e">
        <f>(1+((1-'2. Add assumptions'!$E$4)/('2. Add assumptions'!$E$4-AS24)))*(1-(1-'2. Add assumptions'!$E$4)/(1-AP24))</f>
        <v>#VALUE!</v>
      </c>
      <c r="BD24" s="27" t="e">
        <f t="shared" si="24"/>
        <v>#VALUE!</v>
      </c>
      <c r="BE24" s="27" t="e">
        <f t="shared" si="25"/>
        <v>#VALUE!</v>
      </c>
    </row>
    <row r="25" spans="1:57" x14ac:dyDescent="0.25">
      <c r="A25" s="39" t="str">
        <f>IF(G25="","",IF(K25="","",IF(E25/G25&lt;'2. Add assumptions'!$E$4,IF(I25/K25&lt;'2. Add assumptions'!$E$4,IF((E25&gt;0),IF(I25&gt;0,IF(G25&gt;0,IF(K25&gt;0,1,0),0),0),0),0))))</f>
        <v/>
      </c>
      <c r="B25" s="39" t="str">
        <f>IF(G25="","",IF(K25="","",IF(E25/G25&lt;'2. Add assumptions'!$E$4,IF(K25&gt;0,IF(G25&gt;0,IF(H25&gt;L25,1,0),0)))))</f>
        <v/>
      </c>
      <c r="C25" s="31"/>
      <c r="D25" s="8"/>
      <c r="E25" s="8"/>
      <c r="F25" s="8"/>
      <c r="G25" s="17" t="str">
        <f t="shared" si="3"/>
        <v/>
      </c>
      <c r="H25" s="41" t="str">
        <f t="shared" si="26"/>
        <v/>
      </c>
      <c r="I25" s="8"/>
      <c r="J25" s="8"/>
      <c r="K25" s="16" t="str">
        <f t="shared" si="4"/>
        <v/>
      </c>
      <c r="L25" s="15" t="str">
        <f t="shared" si="5"/>
        <v/>
      </c>
      <c r="N25" t="str">
        <f t="shared" si="6"/>
        <v/>
      </c>
      <c r="O25" t="str">
        <f t="shared" si="7"/>
        <v/>
      </c>
      <c r="P25" t="str">
        <f t="shared" si="8"/>
        <v/>
      </c>
      <c r="Q25" t="str">
        <f t="shared" si="9"/>
        <v/>
      </c>
      <c r="R25" t="str">
        <f t="shared" si="10"/>
        <v/>
      </c>
      <c r="S25" t="str">
        <f t="shared" si="11"/>
        <v/>
      </c>
      <c r="U25" s="4" t="str">
        <f t="shared" si="12"/>
        <v/>
      </c>
      <c r="V25" s="4" t="str">
        <f t="shared" si="13"/>
        <v/>
      </c>
      <c r="W25" s="5" t="s">
        <v>43</v>
      </c>
      <c r="X25" s="36" t="str">
        <f t="shared" si="27"/>
        <v/>
      </c>
      <c r="Z25" s="36" t="str">
        <f t="shared" si="28"/>
        <v/>
      </c>
      <c r="AA25" s="36" t="str">
        <f t="shared" si="29"/>
        <v/>
      </c>
      <c r="AB25" s="5" t="s">
        <v>43</v>
      </c>
      <c r="AC25" s="36" t="str">
        <f t="shared" si="30"/>
        <v/>
      </c>
      <c r="AD25" s="4"/>
      <c r="AE25" s="4" t="str">
        <f t="shared" si="1"/>
        <v/>
      </c>
      <c r="AF25" s="4" t="str">
        <f>IF(G25="","",'2. Add assumptions'!$E$4)</f>
        <v/>
      </c>
      <c r="AG25" s="4" t="str">
        <f t="shared" si="2"/>
        <v/>
      </c>
      <c r="AI25" s="27" t="e">
        <f>AG25*('2. Add assumptions'!$E$7)</f>
        <v>#VALUE!</v>
      </c>
      <c r="AJ25" s="27" t="e">
        <f>1-(((('2. Add assumptions'!$E$4)/AE25)-1)/((('2. Add assumptions'!$E$4)/AI25)-1))</f>
        <v>#VALUE!</v>
      </c>
      <c r="AK25" s="27" t="e">
        <f t="shared" si="14"/>
        <v>#VALUE!</v>
      </c>
      <c r="AL25" s="27" t="e">
        <f t="shared" si="15"/>
        <v>#VALUE!</v>
      </c>
      <c r="AM25" s="27" t="e">
        <f>(1+(1-('2. Add assumptions'!$E$4))/(('2. Add assumptions'!$E$4)-AI25))*(1-((1-('2. Add assumptions'!$E$4))/(1-AE25)))</f>
        <v>#VALUE!</v>
      </c>
      <c r="AN25" s="27" t="e">
        <f t="shared" si="16"/>
        <v>#VALUE!</v>
      </c>
      <c r="AO25" s="27" t="e">
        <f t="shared" si="17"/>
        <v>#VALUE!</v>
      </c>
      <c r="AP25" s="27" t="e">
        <f>AE25-(('2. Add assumptions'!$E$10)*SQRT((AE25*(1-AE25))/(E25+F25)))</f>
        <v>#VALUE!</v>
      </c>
      <c r="AQ25" s="27" t="e">
        <f>AE25+(('2. Add assumptions'!$E$10)*SQRT((AE25*(1-AE25))/(E25+F25)))</f>
        <v>#VALUE!</v>
      </c>
      <c r="AR25" s="27" t="e">
        <f>AI25-(('2. Add assumptions'!$E$10)*('2. Add assumptions'!$E$7)*SQRT((AG25*(1-AG25))/(I25+J25)))</f>
        <v>#VALUE!</v>
      </c>
      <c r="AS25" s="27" t="e">
        <f>AI25+(('2. Add assumptions'!$E$10)*('2. Add assumptions'!$E$7)*SQRT((AG25*(1-AG25))/(I25+J25)))</f>
        <v>#VALUE!</v>
      </c>
      <c r="AT25" s="27" t="e">
        <f>1-(((('2. Add assumptions'!$E$4)/AP25)-1)/((('2. Add assumptions'!$E$4)/AS25)-1))</f>
        <v>#VALUE!</v>
      </c>
      <c r="AU25" s="27" t="e">
        <f t="shared" si="18"/>
        <v>#VALUE!</v>
      </c>
      <c r="AV25" s="27" t="e">
        <f t="shared" si="19"/>
        <v>#VALUE!</v>
      </c>
      <c r="AW25" s="27" t="e">
        <f>1-(((('2. Add assumptions'!$E$4)/AQ25)-1)/((('2. Add assumptions'!$E$4)/AR25)-1))</f>
        <v>#VALUE!</v>
      </c>
      <c r="AX25" s="27" t="e">
        <f t="shared" si="20"/>
        <v>#VALUE!</v>
      </c>
      <c r="AY25" s="27" t="e">
        <f t="shared" si="21"/>
        <v>#VALUE!</v>
      </c>
      <c r="AZ25" s="27" t="e">
        <f>(1+((1-'2. Add assumptions'!$E$4)/('2. Add assumptions'!$E$4-AR25)))*(1-(1-'2. Add assumptions'!$E$4)/(1-AQ25))</f>
        <v>#VALUE!</v>
      </c>
      <c r="BA25" s="27" t="e">
        <f t="shared" si="22"/>
        <v>#VALUE!</v>
      </c>
      <c r="BB25" s="27" t="e">
        <f t="shared" si="23"/>
        <v>#VALUE!</v>
      </c>
      <c r="BC25" s="27" t="e">
        <f>(1+((1-'2. Add assumptions'!$E$4)/('2. Add assumptions'!$E$4-AS25)))*(1-(1-'2. Add assumptions'!$E$4)/(1-AP25))</f>
        <v>#VALUE!</v>
      </c>
      <c r="BD25" s="27" t="e">
        <f t="shared" si="24"/>
        <v>#VALUE!</v>
      </c>
      <c r="BE25" s="27" t="e">
        <f t="shared" si="25"/>
        <v>#VALUE!</v>
      </c>
    </row>
    <row r="26" spans="1:57" x14ac:dyDescent="0.25">
      <c r="A26" s="39" t="str">
        <f>IF(G26="","",IF(K26="","",IF(E26/G26&lt;'2. Add assumptions'!$E$4,IF(I26/K26&lt;'2. Add assumptions'!$E$4,IF((E26&gt;0),IF(I26&gt;0,IF(G26&gt;0,IF(K26&gt;0,1,0),0),0),0),0))))</f>
        <v/>
      </c>
      <c r="B26" s="39" t="str">
        <f>IF(G26="","",IF(K26="","",IF(E26/G26&lt;'2. Add assumptions'!$E$4,IF(K26&gt;0,IF(G26&gt;0,IF(H26&gt;L26,1,0),0)))))</f>
        <v/>
      </c>
      <c r="C26" s="31"/>
      <c r="D26" s="8"/>
      <c r="E26" s="8"/>
      <c r="F26" s="8"/>
      <c r="G26" s="17" t="str">
        <f t="shared" si="3"/>
        <v/>
      </c>
      <c r="H26" s="41" t="str">
        <f t="shared" si="26"/>
        <v/>
      </c>
      <c r="I26" s="8"/>
      <c r="J26" s="8"/>
      <c r="K26" s="16" t="str">
        <f t="shared" si="4"/>
        <v/>
      </c>
      <c r="L26" s="15" t="str">
        <f t="shared" si="5"/>
        <v/>
      </c>
      <c r="N26" t="str">
        <f t="shared" si="6"/>
        <v/>
      </c>
      <c r="O26" t="str">
        <f t="shared" si="7"/>
        <v/>
      </c>
      <c r="P26" t="str">
        <f t="shared" si="8"/>
        <v/>
      </c>
      <c r="Q26" t="str">
        <f t="shared" si="9"/>
        <v/>
      </c>
      <c r="R26" t="str">
        <f t="shared" si="10"/>
        <v/>
      </c>
      <c r="S26" t="str">
        <f t="shared" si="11"/>
        <v/>
      </c>
      <c r="U26" s="4" t="str">
        <f t="shared" si="12"/>
        <v/>
      </c>
      <c r="V26" s="4" t="str">
        <f t="shared" si="13"/>
        <v/>
      </c>
      <c r="W26" s="5" t="s">
        <v>43</v>
      </c>
      <c r="X26" s="36" t="str">
        <f t="shared" si="27"/>
        <v/>
      </c>
      <c r="Z26" s="36" t="str">
        <f t="shared" si="28"/>
        <v/>
      </c>
      <c r="AA26" s="36" t="str">
        <f t="shared" si="29"/>
        <v/>
      </c>
      <c r="AB26" s="5" t="s">
        <v>43</v>
      </c>
      <c r="AC26" s="36" t="str">
        <f t="shared" si="30"/>
        <v/>
      </c>
      <c r="AD26" s="4"/>
      <c r="AE26" s="4" t="str">
        <f t="shared" si="1"/>
        <v/>
      </c>
      <c r="AF26" s="4" t="str">
        <f>IF(G26="","",'2. Add assumptions'!$E$4)</f>
        <v/>
      </c>
      <c r="AG26" s="4" t="str">
        <f t="shared" si="2"/>
        <v/>
      </c>
      <c r="AI26" s="27" t="e">
        <f>AG26*('2. Add assumptions'!$E$7)</f>
        <v>#VALUE!</v>
      </c>
      <c r="AJ26" s="27" t="e">
        <f>1-(((('2. Add assumptions'!$E$4)/AE26)-1)/((('2. Add assumptions'!$E$4)/AI26)-1))</f>
        <v>#VALUE!</v>
      </c>
      <c r="AK26" s="27" t="e">
        <f t="shared" si="14"/>
        <v>#VALUE!</v>
      </c>
      <c r="AL26" s="27" t="e">
        <f t="shared" si="15"/>
        <v>#VALUE!</v>
      </c>
      <c r="AM26" s="27" t="e">
        <f>(1+(1-('2. Add assumptions'!$E$4))/(('2. Add assumptions'!$E$4)-AI26))*(1-((1-('2. Add assumptions'!$E$4))/(1-AE26)))</f>
        <v>#VALUE!</v>
      </c>
      <c r="AN26" s="27" t="e">
        <f t="shared" si="16"/>
        <v>#VALUE!</v>
      </c>
      <c r="AO26" s="27" t="e">
        <f t="shared" si="17"/>
        <v>#VALUE!</v>
      </c>
      <c r="AP26" s="27" t="e">
        <f>AE26-(('2. Add assumptions'!$E$10)*SQRT((AE26*(1-AE26))/(E26+F26)))</f>
        <v>#VALUE!</v>
      </c>
      <c r="AQ26" s="27" t="e">
        <f>AE26+(('2. Add assumptions'!$E$10)*SQRT((AE26*(1-AE26))/(E26+F26)))</f>
        <v>#VALUE!</v>
      </c>
      <c r="AR26" s="27" t="e">
        <f>AI26-(('2. Add assumptions'!$E$10)*('2. Add assumptions'!$E$7)*SQRT((AG26*(1-AG26))/(I26+J26)))</f>
        <v>#VALUE!</v>
      </c>
      <c r="AS26" s="27" t="e">
        <f>AI26+(('2. Add assumptions'!$E$10)*('2. Add assumptions'!$E$7)*SQRT((AG26*(1-AG26))/(I26+J26)))</f>
        <v>#VALUE!</v>
      </c>
      <c r="AT26" s="27" t="e">
        <f>1-(((('2. Add assumptions'!$E$4)/AP26)-1)/((('2. Add assumptions'!$E$4)/AS26)-1))</f>
        <v>#VALUE!</v>
      </c>
      <c r="AU26" s="27" t="e">
        <f t="shared" si="18"/>
        <v>#VALUE!</v>
      </c>
      <c r="AV26" s="27" t="e">
        <f t="shared" si="19"/>
        <v>#VALUE!</v>
      </c>
      <c r="AW26" s="27" t="e">
        <f>1-(((('2. Add assumptions'!$E$4)/AQ26)-1)/((('2. Add assumptions'!$E$4)/AR26)-1))</f>
        <v>#VALUE!</v>
      </c>
      <c r="AX26" s="27" t="e">
        <f t="shared" si="20"/>
        <v>#VALUE!</v>
      </c>
      <c r="AY26" s="27" t="e">
        <f t="shared" si="21"/>
        <v>#VALUE!</v>
      </c>
      <c r="AZ26" s="27" t="e">
        <f>(1+((1-'2. Add assumptions'!$E$4)/('2. Add assumptions'!$E$4-AR26)))*(1-(1-'2. Add assumptions'!$E$4)/(1-AQ26))</f>
        <v>#VALUE!</v>
      </c>
      <c r="BA26" s="27" t="e">
        <f t="shared" si="22"/>
        <v>#VALUE!</v>
      </c>
      <c r="BB26" s="27" t="e">
        <f t="shared" si="23"/>
        <v>#VALUE!</v>
      </c>
      <c r="BC26" s="27" t="e">
        <f>(1+((1-'2. Add assumptions'!$E$4)/('2. Add assumptions'!$E$4-AS26)))*(1-(1-'2. Add assumptions'!$E$4)/(1-AP26))</f>
        <v>#VALUE!</v>
      </c>
      <c r="BD26" s="27" t="e">
        <f t="shared" si="24"/>
        <v>#VALUE!</v>
      </c>
      <c r="BE26" s="27" t="e">
        <f t="shared" si="25"/>
        <v>#VALUE!</v>
      </c>
    </row>
    <row r="27" spans="1:57" x14ac:dyDescent="0.25">
      <c r="A27" s="39" t="str">
        <f>IF(G27="","",IF(K27="","",IF(E27/G27&lt;'2. Add assumptions'!$E$4,IF(I27/K27&lt;'2. Add assumptions'!$E$4,IF((E27&gt;0),IF(I27&gt;0,IF(G27&gt;0,IF(K27&gt;0,1,0),0),0),0),0))))</f>
        <v/>
      </c>
      <c r="B27" s="39" t="str">
        <f>IF(G27="","",IF(K27="","",IF(E27/G27&lt;'2. Add assumptions'!$E$4,IF(K27&gt;0,IF(G27&gt;0,IF(H27&gt;L27,1,0),0)))))</f>
        <v/>
      </c>
      <c r="C27" s="31"/>
      <c r="D27" s="8"/>
      <c r="E27" s="8"/>
      <c r="F27" s="8"/>
      <c r="G27" s="17" t="str">
        <f t="shared" si="3"/>
        <v/>
      </c>
      <c r="H27" s="41" t="str">
        <f t="shared" si="26"/>
        <v/>
      </c>
      <c r="I27" s="8"/>
      <c r="J27" s="8"/>
      <c r="K27" s="16" t="str">
        <f t="shared" si="4"/>
        <v/>
      </c>
      <c r="L27" s="15" t="str">
        <f t="shared" si="5"/>
        <v/>
      </c>
      <c r="N27" t="str">
        <f t="shared" si="6"/>
        <v/>
      </c>
      <c r="O27" t="str">
        <f t="shared" si="7"/>
        <v/>
      </c>
      <c r="P27" t="str">
        <f t="shared" si="8"/>
        <v/>
      </c>
      <c r="Q27" t="str">
        <f t="shared" si="9"/>
        <v/>
      </c>
      <c r="R27" t="str">
        <f t="shared" si="10"/>
        <v/>
      </c>
      <c r="S27" t="str">
        <f t="shared" si="11"/>
        <v/>
      </c>
      <c r="U27" s="4" t="str">
        <f t="shared" si="12"/>
        <v/>
      </c>
      <c r="V27" s="4" t="str">
        <f t="shared" si="13"/>
        <v/>
      </c>
      <c r="W27" s="5" t="s">
        <v>43</v>
      </c>
      <c r="X27" s="36" t="str">
        <f t="shared" si="27"/>
        <v/>
      </c>
      <c r="Z27" s="36" t="str">
        <f t="shared" si="28"/>
        <v/>
      </c>
      <c r="AA27" s="36" t="str">
        <f t="shared" si="29"/>
        <v/>
      </c>
      <c r="AB27" s="5" t="s">
        <v>43</v>
      </c>
      <c r="AC27" s="36" t="str">
        <f t="shared" si="30"/>
        <v/>
      </c>
      <c r="AD27" s="4"/>
      <c r="AE27" s="4" t="str">
        <f t="shared" si="1"/>
        <v/>
      </c>
      <c r="AF27" s="4" t="str">
        <f>IF(G27="","",'2. Add assumptions'!$E$4)</f>
        <v/>
      </c>
      <c r="AG27" s="4" t="str">
        <f t="shared" si="2"/>
        <v/>
      </c>
      <c r="AI27" s="27" t="e">
        <f>AG27*('2. Add assumptions'!$E$7)</f>
        <v>#VALUE!</v>
      </c>
      <c r="AJ27" s="27" t="e">
        <f>1-(((('2. Add assumptions'!$E$4)/AE27)-1)/((('2. Add assumptions'!$E$4)/AI27)-1))</f>
        <v>#VALUE!</v>
      </c>
      <c r="AK27" s="27" t="e">
        <f t="shared" si="14"/>
        <v>#VALUE!</v>
      </c>
      <c r="AL27" s="27" t="e">
        <f t="shared" si="15"/>
        <v>#VALUE!</v>
      </c>
      <c r="AM27" s="27" t="e">
        <f>(1+(1-('2. Add assumptions'!$E$4))/(('2. Add assumptions'!$E$4)-AI27))*(1-((1-('2. Add assumptions'!$E$4))/(1-AE27)))</f>
        <v>#VALUE!</v>
      </c>
      <c r="AN27" s="27" t="e">
        <f t="shared" si="16"/>
        <v>#VALUE!</v>
      </c>
      <c r="AO27" s="27" t="e">
        <f t="shared" si="17"/>
        <v>#VALUE!</v>
      </c>
      <c r="AP27" s="27" t="e">
        <f>AE27-(('2. Add assumptions'!$E$10)*SQRT((AE27*(1-AE27))/(E27+F27)))</f>
        <v>#VALUE!</v>
      </c>
      <c r="AQ27" s="27" t="e">
        <f>AE27+(('2. Add assumptions'!$E$10)*SQRT((AE27*(1-AE27))/(E27+F27)))</f>
        <v>#VALUE!</v>
      </c>
      <c r="AR27" s="27" t="e">
        <f>AI27-(('2. Add assumptions'!$E$10)*('2. Add assumptions'!$E$7)*SQRT((AG27*(1-AG27))/(I27+J27)))</f>
        <v>#VALUE!</v>
      </c>
      <c r="AS27" s="27" t="e">
        <f>AI27+(('2. Add assumptions'!$E$10)*('2. Add assumptions'!$E$7)*SQRT((AG27*(1-AG27))/(I27+J27)))</f>
        <v>#VALUE!</v>
      </c>
      <c r="AT27" s="27" t="e">
        <f>1-(((('2. Add assumptions'!$E$4)/AP27)-1)/((('2. Add assumptions'!$E$4)/AS27)-1))</f>
        <v>#VALUE!</v>
      </c>
      <c r="AU27" s="27" t="e">
        <f t="shared" si="18"/>
        <v>#VALUE!</v>
      </c>
      <c r="AV27" s="27" t="e">
        <f t="shared" si="19"/>
        <v>#VALUE!</v>
      </c>
      <c r="AW27" s="27" t="e">
        <f>1-(((('2. Add assumptions'!$E$4)/AQ27)-1)/((('2. Add assumptions'!$E$4)/AR27)-1))</f>
        <v>#VALUE!</v>
      </c>
      <c r="AX27" s="27" t="e">
        <f t="shared" si="20"/>
        <v>#VALUE!</v>
      </c>
      <c r="AY27" s="27" t="e">
        <f t="shared" si="21"/>
        <v>#VALUE!</v>
      </c>
      <c r="AZ27" s="27" t="e">
        <f>(1+((1-'2. Add assumptions'!$E$4)/('2. Add assumptions'!$E$4-AR27)))*(1-(1-'2. Add assumptions'!$E$4)/(1-AQ27))</f>
        <v>#VALUE!</v>
      </c>
      <c r="BA27" s="27" t="e">
        <f t="shared" si="22"/>
        <v>#VALUE!</v>
      </c>
      <c r="BB27" s="27" t="e">
        <f t="shared" si="23"/>
        <v>#VALUE!</v>
      </c>
      <c r="BC27" s="27" t="e">
        <f>(1+((1-'2. Add assumptions'!$E$4)/('2. Add assumptions'!$E$4-AS27)))*(1-(1-'2. Add assumptions'!$E$4)/(1-AP27))</f>
        <v>#VALUE!</v>
      </c>
      <c r="BD27" s="27" t="e">
        <f t="shared" si="24"/>
        <v>#VALUE!</v>
      </c>
      <c r="BE27" s="27" t="e">
        <f t="shared" si="25"/>
        <v>#VALUE!</v>
      </c>
    </row>
    <row r="28" spans="1:57" x14ac:dyDescent="0.25">
      <c r="A28" s="39" t="str">
        <f>IF(G28="","",IF(K28="","",IF(E28/G28&lt;'2. Add assumptions'!$E$4,IF(I28/K28&lt;'2. Add assumptions'!$E$4,IF((E28&gt;0),IF(I28&gt;0,IF(G28&gt;0,IF(K28&gt;0,1,0),0),0),0),0))))</f>
        <v/>
      </c>
      <c r="B28" s="39" t="str">
        <f>IF(G28="","",IF(K28="","",IF(E28/G28&lt;'2. Add assumptions'!$E$4,IF(K28&gt;0,IF(G28&gt;0,IF(H28&gt;L28,1,0),0)))))</f>
        <v/>
      </c>
      <c r="C28" s="31"/>
      <c r="D28" s="8"/>
      <c r="E28" s="8"/>
      <c r="F28" s="8"/>
      <c r="G28" s="17" t="str">
        <f t="shared" si="3"/>
        <v/>
      </c>
      <c r="H28" s="41" t="str">
        <f t="shared" si="26"/>
        <v/>
      </c>
      <c r="I28" s="8"/>
      <c r="J28" s="8"/>
      <c r="K28" s="16" t="str">
        <f t="shared" si="4"/>
        <v/>
      </c>
      <c r="L28" s="15" t="str">
        <f t="shared" si="5"/>
        <v/>
      </c>
      <c r="N28" t="str">
        <f t="shared" si="6"/>
        <v/>
      </c>
      <c r="O28" t="str">
        <f t="shared" si="7"/>
        <v/>
      </c>
      <c r="P28" t="str">
        <f t="shared" si="8"/>
        <v/>
      </c>
      <c r="Q28" t="str">
        <f t="shared" si="9"/>
        <v/>
      </c>
      <c r="R28" t="str">
        <f t="shared" si="10"/>
        <v/>
      </c>
      <c r="S28" t="str">
        <f t="shared" si="11"/>
        <v/>
      </c>
      <c r="U28" s="4" t="str">
        <f t="shared" si="12"/>
        <v/>
      </c>
      <c r="V28" s="4" t="str">
        <f t="shared" si="13"/>
        <v/>
      </c>
      <c r="W28" s="5" t="s">
        <v>43</v>
      </c>
      <c r="X28" s="36" t="str">
        <f t="shared" si="27"/>
        <v/>
      </c>
      <c r="Z28" s="36" t="str">
        <f t="shared" si="28"/>
        <v/>
      </c>
      <c r="AA28" s="36" t="str">
        <f t="shared" si="29"/>
        <v/>
      </c>
      <c r="AB28" s="5" t="s">
        <v>43</v>
      </c>
      <c r="AC28" s="36" t="str">
        <f t="shared" si="30"/>
        <v/>
      </c>
      <c r="AD28" s="4"/>
      <c r="AE28" s="4" t="str">
        <f t="shared" si="1"/>
        <v/>
      </c>
      <c r="AF28" s="4" t="str">
        <f>IF(G28="","",'2. Add assumptions'!$E$4)</f>
        <v/>
      </c>
      <c r="AG28" s="4" t="str">
        <f t="shared" si="2"/>
        <v/>
      </c>
      <c r="AI28" s="27" t="e">
        <f>AG28*('2. Add assumptions'!$E$7)</f>
        <v>#VALUE!</v>
      </c>
      <c r="AJ28" s="27" t="e">
        <f>1-(((('2. Add assumptions'!$E$4)/AE28)-1)/((('2. Add assumptions'!$E$4)/AI28)-1))</f>
        <v>#VALUE!</v>
      </c>
      <c r="AK28" s="27" t="e">
        <f t="shared" si="14"/>
        <v>#VALUE!</v>
      </c>
      <c r="AL28" s="27" t="e">
        <f t="shared" si="15"/>
        <v>#VALUE!</v>
      </c>
      <c r="AM28" s="27" t="e">
        <f>(1+(1-('2. Add assumptions'!$E$4))/(('2. Add assumptions'!$E$4)-AI28))*(1-((1-('2. Add assumptions'!$E$4))/(1-AE28)))</f>
        <v>#VALUE!</v>
      </c>
      <c r="AN28" s="27" t="e">
        <f t="shared" si="16"/>
        <v>#VALUE!</v>
      </c>
      <c r="AO28" s="27" t="e">
        <f t="shared" si="17"/>
        <v>#VALUE!</v>
      </c>
      <c r="AP28" s="27" t="e">
        <f>AE28-(('2. Add assumptions'!$E$10)*SQRT((AE28*(1-AE28))/(E28+F28)))</f>
        <v>#VALUE!</v>
      </c>
      <c r="AQ28" s="27" t="e">
        <f>AE28+(('2. Add assumptions'!$E$10)*SQRT((AE28*(1-AE28))/(E28+F28)))</f>
        <v>#VALUE!</v>
      </c>
      <c r="AR28" s="27" t="e">
        <f>AI28-(('2. Add assumptions'!$E$10)*('2. Add assumptions'!$E$7)*SQRT((AG28*(1-AG28))/(I28+J28)))</f>
        <v>#VALUE!</v>
      </c>
      <c r="AS28" s="27" t="e">
        <f>AI28+(('2. Add assumptions'!$E$10)*('2. Add assumptions'!$E$7)*SQRT((AG28*(1-AG28))/(I28+J28)))</f>
        <v>#VALUE!</v>
      </c>
      <c r="AT28" s="27" t="e">
        <f>1-(((('2. Add assumptions'!$E$4)/AP28)-1)/((('2. Add assumptions'!$E$4)/AS28)-1))</f>
        <v>#VALUE!</v>
      </c>
      <c r="AU28" s="27" t="e">
        <f t="shared" si="18"/>
        <v>#VALUE!</v>
      </c>
      <c r="AV28" s="27" t="e">
        <f t="shared" si="19"/>
        <v>#VALUE!</v>
      </c>
      <c r="AW28" s="27" t="e">
        <f>1-(((('2. Add assumptions'!$E$4)/AQ28)-1)/((('2. Add assumptions'!$E$4)/AR28)-1))</f>
        <v>#VALUE!</v>
      </c>
      <c r="AX28" s="27" t="e">
        <f t="shared" si="20"/>
        <v>#VALUE!</v>
      </c>
      <c r="AY28" s="27" t="e">
        <f t="shared" si="21"/>
        <v>#VALUE!</v>
      </c>
      <c r="AZ28" s="27" t="e">
        <f>(1+((1-'2. Add assumptions'!$E$4)/('2. Add assumptions'!$E$4-AR28)))*(1-(1-'2. Add assumptions'!$E$4)/(1-AQ28))</f>
        <v>#VALUE!</v>
      </c>
      <c r="BA28" s="27" t="e">
        <f t="shared" si="22"/>
        <v>#VALUE!</v>
      </c>
      <c r="BB28" s="27" t="e">
        <f t="shared" si="23"/>
        <v>#VALUE!</v>
      </c>
      <c r="BC28" s="27" t="e">
        <f>(1+((1-'2. Add assumptions'!$E$4)/('2. Add assumptions'!$E$4-AS28)))*(1-(1-'2. Add assumptions'!$E$4)/(1-AP28))</f>
        <v>#VALUE!</v>
      </c>
      <c r="BD28" s="27" t="e">
        <f t="shared" si="24"/>
        <v>#VALUE!</v>
      </c>
      <c r="BE28" s="27" t="e">
        <f t="shared" si="25"/>
        <v>#VALUE!</v>
      </c>
    </row>
    <row r="29" spans="1:57" x14ac:dyDescent="0.25">
      <c r="A29" s="39" t="str">
        <f>IF(G29="","",IF(K29="","",IF(E29/G29&lt;'2. Add assumptions'!$E$4,IF(I29/K29&lt;'2. Add assumptions'!$E$4,IF((E29&gt;0),IF(I29&gt;0,IF(G29&gt;0,IF(K29&gt;0,1,0),0),0),0),0))))</f>
        <v/>
      </c>
      <c r="B29" s="39" t="str">
        <f>IF(G29="","",IF(K29="","",IF(E29/G29&lt;'2. Add assumptions'!$E$4,IF(K29&gt;0,IF(G29&gt;0,IF(H29&gt;L29,1,0),0)))))</f>
        <v/>
      </c>
      <c r="C29" s="31"/>
      <c r="D29" s="8"/>
      <c r="E29" s="8"/>
      <c r="F29" s="8"/>
      <c r="G29" s="17" t="str">
        <f t="shared" si="3"/>
        <v/>
      </c>
      <c r="H29" s="41" t="str">
        <f t="shared" si="26"/>
        <v/>
      </c>
      <c r="I29" s="8"/>
      <c r="J29" s="8"/>
      <c r="K29" s="16" t="str">
        <f t="shared" si="4"/>
        <v/>
      </c>
      <c r="L29" s="15" t="str">
        <f t="shared" si="5"/>
        <v/>
      </c>
      <c r="N29" t="str">
        <f t="shared" si="6"/>
        <v/>
      </c>
      <c r="O29" t="str">
        <f t="shared" si="7"/>
        <v/>
      </c>
      <c r="P29" t="str">
        <f t="shared" si="8"/>
        <v/>
      </c>
      <c r="Q29" t="str">
        <f t="shared" si="9"/>
        <v/>
      </c>
      <c r="R29" t="str">
        <f t="shared" si="10"/>
        <v/>
      </c>
      <c r="S29" t="str">
        <f t="shared" si="11"/>
        <v/>
      </c>
      <c r="U29" s="4" t="str">
        <f t="shared" si="12"/>
        <v/>
      </c>
      <c r="V29" s="4" t="str">
        <f t="shared" si="13"/>
        <v/>
      </c>
      <c r="W29" s="5" t="s">
        <v>43</v>
      </c>
      <c r="X29" s="36" t="str">
        <f t="shared" si="27"/>
        <v/>
      </c>
      <c r="Z29" s="36" t="str">
        <f t="shared" si="28"/>
        <v/>
      </c>
      <c r="AA29" s="36" t="str">
        <f t="shared" si="29"/>
        <v/>
      </c>
      <c r="AB29" s="5" t="s">
        <v>43</v>
      </c>
      <c r="AC29" s="36" t="str">
        <f t="shared" si="30"/>
        <v/>
      </c>
      <c r="AD29" s="4"/>
      <c r="AE29" s="4" t="str">
        <f t="shared" si="1"/>
        <v/>
      </c>
      <c r="AF29" s="4" t="str">
        <f>IF(G29="","",'2. Add assumptions'!$E$4)</f>
        <v/>
      </c>
      <c r="AG29" s="4" t="str">
        <f t="shared" si="2"/>
        <v/>
      </c>
      <c r="AI29" s="27" t="e">
        <f>AG29*('2. Add assumptions'!$E$7)</f>
        <v>#VALUE!</v>
      </c>
      <c r="AJ29" s="27" t="e">
        <f>1-(((('2. Add assumptions'!$E$4)/AE29)-1)/((('2. Add assumptions'!$E$4)/AI29)-1))</f>
        <v>#VALUE!</v>
      </c>
      <c r="AK29" s="27" t="e">
        <f t="shared" si="14"/>
        <v>#VALUE!</v>
      </c>
      <c r="AL29" s="27" t="e">
        <f t="shared" si="15"/>
        <v>#VALUE!</v>
      </c>
      <c r="AM29" s="27" t="e">
        <f>(1+(1-('2. Add assumptions'!$E$4))/(('2. Add assumptions'!$E$4)-AI29))*(1-((1-('2. Add assumptions'!$E$4))/(1-AE29)))</f>
        <v>#VALUE!</v>
      </c>
      <c r="AN29" s="27" t="e">
        <f t="shared" si="16"/>
        <v>#VALUE!</v>
      </c>
      <c r="AO29" s="27" t="e">
        <f t="shared" si="17"/>
        <v>#VALUE!</v>
      </c>
      <c r="AP29" s="27" t="e">
        <f>AE29-(('2. Add assumptions'!$E$10)*SQRT((AE29*(1-AE29))/(E29+F29)))</f>
        <v>#VALUE!</v>
      </c>
      <c r="AQ29" s="27" t="e">
        <f>AE29+(('2. Add assumptions'!$E$10)*SQRT((AE29*(1-AE29))/(E29+F29)))</f>
        <v>#VALUE!</v>
      </c>
      <c r="AR29" s="27" t="e">
        <f>AI29-(('2. Add assumptions'!$E$10)*('2. Add assumptions'!$E$7)*SQRT((AG29*(1-AG29))/(I29+J29)))</f>
        <v>#VALUE!</v>
      </c>
      <c r="AS29" s="27" t="e">
        <f>AI29+(('2. Add assumptions'!$E$10)*('2. Add assumptions'!$E$7)*SQRT((AG29*(1-AG29))/(I29+J29)))</f>
        <v>#VALUE!</v>
      </c>
      <c r="AT29" s="27" t="e">
        <f>1-(((('2. Add assumptions'!$E$4)/AP29)-1)/((('2. Add assumptions'!$E$4)/AS29)-1))</f>
        <v>#VALUE!</v>
      </c>
      <c r="AU29" s="27" t="e">
        <f t="shared" si="18"/>
        <v>#VALUE!</v>
      </c>
      <c r="AV29" s="27" t="e">
        <f t="shared" si="19"/>
        <v>#VALUE!</v>
      </c>
      <c r="AW29" s="27" t="e">
        <f>1-(((('2. Add assumptions'!$E$4)/AQ29)-1)/((('2. Add assumptions'!$E$4)/AR29)-1))</f>
        <v>#VALUE!</v>
      </c>
      <c r="AX29" s="27" t="e">
        <f t="shared" si="20"/>
        <v>#VALUE!</v>
      </c>
      <c r="AY29" s="27" t="e">
        <f t="shared" si="21"/>
        <v>#VALUE!</v>
      </c>
      <c r="AZ29" s="27" t="e">
        <f>(1+((1-'2. Add assumptions'!$E$4)/('2. Add assumptions'!$E$4-AR29)))*(1-(1-'2. Add assumptions'!$E$4)/(1-AQ29))</f>
        <v>#VALUE!</v>
      </c>
      <c r="BA29" s="27" t="e">
        <f t="shared" si="22"/>
        <v>#VALUE!</v>
      </c>
      <c r="BB29" s="27" t="e">
        <f t="shared" si="23"/>
        <v>#VALUE!</v>
      </c>
      <c r="BC29" s="27" t="e">
        <f>(1+((1-'2. Add assumptions'!$E$4)/('2. Add assumptions'!$E$4-AS29)))*(1-(1-'2. Add assumptions'!$E$4)/(1-AP29))</f>
        <v>#VALUE!</v>
      </c>
      <c r="BD29" s="27" t="e">
        <f t="shared" si="24"/>
        <v>#VALUE!</v>
      </c>
      <c r="BE29" s="27" t="e">
        <f t="shared" si="25"/>
        <v>#VALUE!</v>
      </c>
    </row>
    <row r="30" spans="1:57" x14ac:dyDescent="0.25">
      <c r="A30" s="39" t="str">
        <f>IF(G30="","",IF(K30="","",IF(E30/G30&lt;'2. Add assumptions'!$E$4,IF(I30/K30&lt;'2. Add assumptions'!$E$4,IF((E30&gt;0),IF(I30&gt;0,IF(G30&gt;0,IF(K30&gt;0,1,0),0),0),0),0))))</f>
        <v/>
      </c>
      <c r="B30" s="39" t="str">
        <f>IF(G30="","",IF(K30="","",IF(E30/G30&lt;'2. Add assumptions'!$E$4,IF(K30&gt;0,IF(G30&gt;0,IF(H30&gt;L30,1,0),0)))))</f>
        <v/>
      </c>
      <c r="C30" s="31"/>
      <c r="D30" s="8"/>
      <c r="E30" s="8"/>
      <c r="F30" s="8"/>
      <c r="G30" s="17" t="str">
        <f t="shared" si="3"/>
        <v/>
      </c>
      <c r="H30" s="41" t="str">
        <f t="shared" si="26"/>
        <v/>
      </c>
      <c r="I30" s="8"/>
      <c r="J30" s="8"/>
      <c r="K30" s="16" t="str">
        <f t="shared" si="4"/>
        <v/>
      </c>
      <c r="L30" s="15" t="str">
        <f t="shared" si="5"/>
        <v/>
      </c>
      <c r="N30" t="str">
        <f t="shared" si="6"/>
        <v/>
      </c>
      <c r="O30" t="str">
        <f t="shared" si="7"/>
        <v/>
      </c>
      <c r="P30" t="str">
        <f t="shared" si="8"/>
        <v/>
      </c>
      <c r="Q30" t="str">
        <f t="shared" si="9"/>
        <v/>
      </c>
      <c r="R30" t="str">
        <f t="shared" si="10"/>
        <v/>
      </c>
      <c r="S30" t="str">
        <f t="shared" si="11"/>
        <v/>
      </c>
      <c r="U30" s="4" t="str">
        <f t="shared" si="12"/>
        <v/>
      </c>
      <c r="V30" s="4" t="str">
        <f t="shared" si="13"/>
        <v/>
      </c>
      <c r="W30" s="5" t="s">
        <v>43</v>
      </c>
      <c r="X30" s="36" t="str">
        <f t="shared" si="27"/>
        <v/>
      </c>
      <c r="Z30" s="36" t="str">
        <f t="shared" si="28"/>
        <v/>
      </c>
      <c r="AA30" s="36" t="str">
        <f t="shared" si="29"/>
        <v/>
      </c>
      <c r="AB30" s="5" t="s">
        <v>43</v>
      </c>
      <c r="AC30" s="36" t="str">
        <f t="shared" si="30"/>
        <v/>
      </c>
      <c r="AD30" s="4"/>
      <c r="AE30" s="4" t="str">
        <f t="shared" si="1"/>
        <v/>
      </c>
      <c r="AF30" s="4" t="str">
        <f>IF(G30="","",'2. Add assumptions'!$E$4)</f>
        <v/>
      </c>
      <c r="AG30" s="4" t="str">
        <f t="shared" si="2"/>
        <v/>
      </c>
      <c r="AI30" s="27" t="e">
        <f>AG30*('2. Add assumptions'!$E$7)</f>
        <v>#VALUE!</v>
      </c>
      <c r="AJ30" s="27" t="e">
        <f>1-(((('2. Add assumptions'!$E$4)/AE30)-1)/((('2. Add assumptions'!$E$4)/AI30)-1))</f>
        <v>#VALUE!</v>
      </c>
      <c r="AK30" s="27" t="e">
        <f t="shared" si="14"/>
        <v>#VALUE!</v>
      </c>
      <c r="AL30" s="27" t="e">
        <f t="shared" si="15"/>
        <v>#VALUE!</v>
      </c>
      <c r="AM30" s="27" t="e">
        <f>(1+(1-('2. Add assumptions'!$E$4))/(('2. Add assumptions'!$E$4)-AI30))*(1-((1-('2. Add assumptions'!$E$4))/(1-AE30)))</f>
        <v>#VALUE!</v>
      </c>
      <c r="AN30" s="27" t="e">
        <f t="shared" si="16"/>
        <v>#VALUE!</v>
      </c>
      <c r="AO30" s="27" t="e">
        <f t="shared" si="17"/>
        <v>#VALUE!</v>
      </c>
      <c r="AP30" s="27" t="e">
        <f>AE30-(('2. Add assumptions'!$E$10)*SQRT((AE30*(1-AE30))/(E30+F30)))</f>
        <v>#VALUE!</v>
      </c>
      <c r="AQ30" s="27" t="e">
        <f>AE30+(('2. Add assumptions'!$E$10)*SQRT((AE30*(1-AE30))/(E30+F30)))</f>
        <v>#VALUE!</v>
      </c>
      <c r="AR30" s="27" t="e">
        <f>AI30-(('2. Add assumptions'!$E$10)*('2. Add assumptions'!$E$7)*SQRT((AG30*(1-AG30))/(I30+J30)))</f>
        <v>#VALUE!</v>
      </c>
      <c r="AS30" s="27" t="e">
        <f>AI30+(('2. Add assumptions'!$E$10)*('2. Add assumptions'!$E$7)*SQRT((AG30*(1-AG30))/(I30+J30)))</f>
        <v>#VALUE!</v>
      </c>
      <c r="AT30" s="27" t="e">
        <f>1-(((('2. Add assumptions'!$E$4)/AP30)-1)/((('2. Add assumptions'!$E$4)/AS30)-1))</f>
        <v>#VALUE!</v>
      </c>
      <c r="AU30" s="27" t="e">
        <f t="shared" si="18"/>
        <v>#VALUE!</v>
      </c>
      <c r="AV30" s="27" t="e">
        <f t="shared" si="19"/>
        <v>#VALUE!</v>
      </c>
      <c r="AW30" s="27" t="e">
        <f>1-(((('2. Add assumptions'!$E$4)/AQ30)-1)/((('2. Add assumptions'!$E$4)/AR30)-1))</f>
        <v>#VALUE!</v>
      </c>
      <c r="AX30" s="27" t="e">
        <f t="shared" si="20"/>
        <v>#VALUE!</v>
      </c>
      <c r="AY30" s="27" t="e">
        <f t="shared" si="21"/>
        <v>#VALUE!</v>
      </c>
      <c r="AZ30" s="27" t="e">
        <f>(1+((1-'2. Add assumptions'!$E$4)/('2. Add assumptions'!$E$4-AR30)))*(1-(1-'2. Add assumptions'!$E$4)/(1-AQ30))</f>
        <v>#VALUE!</v>
      </c>
      <c r="BA30" s="27" t="e">
        <f t="shared" si="22"/>
        <v>#VALUE!</v>
      </c>
      <c r="BB30" s="27" t="e">
        <f t="shared" si="23"/>
        <v>#VALUE!</v>
      </c>
      <c r="BC30" s="27" t="e">
        <f>(1+((1-'2. Add assumptions'!$E$4)/('2. Add assumptions'!$E$4-AS30)))*(1-(1-'2. Add assumptions'!$E$4)/(1-AP30))</f>
        <v>#VALUE!</v>
      </c>
      <c r="BD30" s="27" t="e">
        <f t="shared" si="24"/>
        <v>#VALUE!</v>
      </c>
      <c r="BE30" s="27" t="e">
        <f t="shared" si="25"/>
        <v>#VALUE!</v>
      </c>
    </row>
    <row r="31" spans="1:57" x14ac:dyDescent="0.25">
      <c r="A31" s="39" t="str">
        <f>IF(G31="","",IF(K31="","",IF(E31/G31&lt;'2. Add assumptions'!$E$4,IF(I31/K31&lt;'2. Add assumptions'!$E$4,IF((E31&gt;0),IF(I31&gt;0,IF(G31&gt;0,IF(K31&gt;0,1,0),0),0),0),0))))</f>
        <v/>
      </c>
      <c r="B31" s="39" t="str">
        <f>IF(G31="","",IF(K31="","",IF(E31/G31&lt;'2. Add assumptions'!$E$4,IF(K31&gt;0,IF(G31&gt;0,IF(H31&gt;L31,1,0),0)))))</f>
        <v/>
      </c>
      <c r="C31" s="31"/>
      <c r="D31" s="8"/>
      <c r="E31" s="8"/>
      <c r="F31" s="8"/>
      <c r="G31" s="17" t="str">
        <f t="shared" si="3"/>
        <v/>
      </c>
      <c r="H31" s="41" t="str">
        <f t="shared" si="26"/>
        <v/>
      </c>
      <c r="I31" s="8"/>
      <c r="J31" s="8"/>
      <c r="K31" s="16" t="str">
        <f t="shared" si="4"/>
        <v/>
      </c>
      <c r="L31" s="15" t="str">
        <f t="shared" si="5"/>
        <v/>
      </c>
      <c r="N31" t="str">
        <f t="shared" si="6"/>
        <v/>
      </c>
      <c r="O31" t="str">
        <f t="shared" si="7"/>
        <v/>
      </c>
      <c r="P31" t="str">
        <f t="shared" si="8"/>
        <v/>
      </c>
      <c r="Q31" t="str">
        <f t="shared" si="9"/>
        <v/>
      </c>
      <c r="R31" t="str">
        <f t="shared" si="10"/>
        <v/>
      </c>
      <c r="S31" t="str">
        <f t="shared" si="11"/>
        <v/>
      </c>
      <c r="U31" s="4" t="str">
        <f t="shared" si="12"/>
        <v/>
      </c>
      <c r="V31" s="4" t="str">
        <f t="shared" si="13"/>
        <v/>
      </c>
      <c r="W31" s="5" t="s">
        <v>43</v>
      </c>
      <c r="X31" s="36" t="str">
        <f t="shared" si="27"/>
        <v/>
      </c>
      <c r="Z31" s="36" t="str">
        <f t="shared" si="28"/>
        <v/>
      </c>
      <c r="AA31" s="36" t="str">
        <f t="shared" si="29"/>
        <v/>
      </c>
      <c r="AB31" s="5" t="s">
        <v>43</v>
      </c>
      <c r="AC31" s="36" t="str">
        <f t="shared" si="30"/>
        <v/>
      </c>
      <c r="AD31" s="4"/>
      <c r="AE31" s="4" t="str">
        <f t="shared" si="1"/>
        <v/>
      </c>
      <c r="AF31" s="4" t="str">
        <f>IF(G31="","",'2. Add assumptions'!$E$4)</f>
        <v/>
      </c>
      <c r="AG31" s="4" t="str">
        <f t="shared" si="2"/>
        <v/>
      </c>
      <c r="AI31" s="27" t="e">
        <f>AG31*('2. Add assumptions'!$E$7)</f>
        <v>#VALUE!</v>
      </c>
      <c r="AJ31" s="27" t="e">
        <f>1-(((('2. Add assumptions'!$E$4)/AE31)-1)/((('2. Add assumptions'!$E$4)/AI31)-1))</f>
        <v>#VALUE!</v>
      </c>
      <c r="AK31" s="27" t="e">
        <f t="shared" si="14"/>
        <v>#VALUE!</v>
      </c>
      <c r="AL31" s="27" t="e">
        <f t="shared" si="15"/>
        <v>#VALUE!</v>
      </c>
      <c r="AM31" s="27" t="e">
        <f>(1+(1-('2. Add assumptions'!$E$4))/(('2. Add assumptions'!$E$4)-AI31))*(1-((1-('2. Add assumptions'!$E$4))/(1-AE31)))</f>
        <v>#VALUE!</v>
      </c>
      <c r="AN31" s="27" t="e">
        <f t="shared" si="16"/>
        <v>#VALUE!</v>
      </c>
      <c r="AO31" s="27" t="e">
        <f t="shared" si="17"/>
        <v>#VALUE!</v>
      </c>
      <c r="AP31" s="27" t="e">
        <f>AE31-(('2. Add assumptions'!$E$10)*SQRT((AE31*(1-AE31))/(E31+F31)))</f>
        <v>#VALUE!</v>
      </c>
      <c r="AQ31" s="27" t="e">
        <f>AE31+(('2. Add assumptions'!$E$10)*SQRT((AE31*(1-AE31))/(E31+F31)))</f>
        <v>#VALUE!</v>
      </c>
      <c r="AR31" s="27" t="e">
        <f>AI31-(('2. Add assumptions'!$E$10)*('2. Add assumptions'!$E$7)*SQRT((AG31*(1-AG31))/(I31+J31)))</f>
        <v>#VALUE!</v>
      </c>
      <c r="AS31" s="27" t="e">
        <f>AI31+(('2. Add assumptions'!$E$10)*('2. Add assumptions'!$E$7)*SQRT((AG31*(1-AG31))/(I31+J31)))</f>
        <v>#VALUE!</v>
      </c>
      <c r="AT31" s="27" t="e">
        <f>1-(((('2. Add assumptions'!$E$4)/AP31)-1)/((('2. Add assumptions'!$E$4)/AS31)-1))</f>
        <v>#VALUE!</v>
      </c>
      <c r="AU31" s="27" t="e">
        <f t="shared" si="18"/>
        <v>#VALUE!</v>
      </c>
      <c r="AV31" s="27" t="e">
        <f t="shared" si="19"/>
        <v>#VALUE!</v>
      </c>
      <c r="AW31" s="27" t="e">
        <f>1-(((('2. Add assumptions'!$E$4)/AQ31)-1)/((('2. Add assumptions'!$E$4)/AR31)-1))</f>
        <v>#VALUE!</v>
      </c>
      <c r="AX31" s="27" t="e">
        <f t="shared" si="20"/>
        <v>#VALUE!</v>
      </c>
      <c r="AY31" s="27" t="e">
        <f t="shared" si="21"/>
        <v>#VALUE!</v>
      </c>
      <c r="AZ31" s="27" t="e">
        <f>(1+((1-'2. Add assumptions'!$E$4)/('2. Add assumptions'!$E$4-AR31)))*(1-(1-'2. Add assumptions'!$E$4)/(1-AQ31))</f>
        <v>#VALUE!</v>
      </c>
      <c r="BA31" s="27" t="e">
        <f t="shared" si="22"/>
        <v>#VALUE!</v>
      </c>
      <c r="BB31" s="27" t="e">
        <f t="shared" si="23"/>
        <v>#VALUE!</v>
      </c>
      <c r="BC31" s="27" t="e">
        <f>(1+((1-'2. Add assumptions'!$E$4)/('2. Add assumptions'!$E$4-AS31)))*(1-(1-'2. Add assumptions'!$E$4)/(1-AP31))</f>
        <v>#VALUE!</v>
      </c>
      <c r="BD31" s="27" t="e">
        <f t="shared" si="24"/>
        <v>#VALUE!</v>
      </c>
      <c r="BE31" s="27" t="e">
        <f t="shared" si="25"/>
        <v>#VALUE!</v>
      </c>
    </row>
    <row r="32" spans="1:57" x14ac:dyDescent="0.25">
      <c r="A32" s="39" t="str">
        <f>IF(G32="","",IF(K32="","",IF(E32/G32&lt;'2. Add assumptions'!$E$4,IF(I32/K32&lt;'2. Add assumptions'!$E$4,IF((E32&gt;0),IF(I32&gt;0,IF(G32&gt;0,IF(K32&gt;0,1,0),0),0),0),0))))</f>
        <v/>
      </c>
      <c r="B32" s="39" t="str">
        <f>IF(G32="","",IF(K32="","",IF(E32/G32&lt;'2. Add assumptions'!$E$4,IF(K32&gt;0,IF(G32&gt;0,IF(H32&gt;L32,1,0),0)))))</f>
        <v/>
      </c>
      <c r="C32" s="31"/>
      <c r="D32" s="8"/>
      <c r="E32" s="8"/>
      <c r="F32" s="8"/>
      <c r="G32" s="17" t="str">
        <f t="shared" si="3"/>
        <v/>
      </c>
      <c r="H32" s="41" t="str">
        <f t="shared" si="26"/>
        <v/>
      </c>
      <c r="I32" s="8"/>
      <c r="J32" s="8"/>
      <c r="K32" s="16" t="str">
        <f t="shared" si="4"/>
        <v/>
      </c>
      <c r="L32" s="15" t="str">
        <f t="shared" si="5"/>
        <v/>
      </c>
      <c r="N32" t="str">
        <f t="shared" si="6"/>
        <v/>
      </c>
      <c r="O32" t="str">
        <f t="shared" si="7"/>
        <v/>
      </c>
      <c r="P32" t="str">
        <f t="shared" si="8"/>
        <v/>
      </c>
      <c r="Q32" t="str">
        <f t="shared" si="9"/>
        <v/>
      </c>
      <c r="R32" t="str">
        <f t="shared" si="10"/>
        <v/>
      </c>
      <c r="S32" t="str">
        <f t="shared" si="11"/>
        <v/>
      </c>
      <c r="U32" s="4" t="str">
        <f t="shared" si="12"/>
        <v/>
      </c>
      <c r="V32" s="4" t="str">
        <f t="shared" si="13"/>
        <v/>
      </c>
      <c r="W32" s="5" t="s">
        <v>43</v>
      </c>
      <c r="X32" s="36" t="str">
        <f t="shared" si="27"/>
        <v/>
      </c>
      <c r="Z32" s="36" t="str">
        <f t="shared" si="28"/>
        <v/>
      </c>
      <c r="AA32" s="36" t="str">
        <f t="shared" si="29"/>
        <v/>
      </c>
      <c r="AB32" s="5" t="s">
        <v>43</v>
      </c>
      <c r="AC32" s="36" t="str">
        <f t="shared" si="30"/>
        <v/>
      </c>
      <c r="AD32" s="4"/>
      <c r="AE32" s="4" t="str">
        <f t="shared" si="1"/>
        <v/>
      </c>
      <c r="AF32" s="4" t="str">
        <f>IF(G32="","",'2. Add assumptions'!$E$4)</f>
        <v/>
      </c>
      <c r="AG32" s="4" t="str">
        <f t="shared" si="2"/>
        <v/>
      </c>
      <c r="AI32" s="27" t="e">
        <f>AG32*('2. Add assumptions'!$E$7)</f>
        <v>#VALUE!</v>
      </c>
      <c r="AJ32" s="27" t="e">
        <f>1-(((('2. Add assumptions'!$E$4)/AE32)-1)/((('2. Add assumptions'!$E$4)/AI32)-1))</f>
        <v>#VALUE!</v>
      </c>
      <c r="AK32" s="27" t="e">
        <f t="shared" si="14"/>
        <v>#VALUE!</v>
      </c>
      <c r="AL32" s="27" t="e">
        <f t="shared" si="15"/>
        <v>#VALUE!</v>
      </c>
      <c r="AM32" s="27" t="e">
        <f>(1+(1-('2. Add assumptions'!$E$4))/(('2. Add assumptions'!$E$4)-AI32))*(1-((1-('2. Add assumptions'!$E$4))/(1-AE32)))</f>
        <v>#VALUE!</v>
      </c>
      <c r="AN32" s="27" t="e">
        <f t="shared" si="16"/>
        <v>#VALUE!</v>
      </c>
      <c r="AO32" s="27" t="e">
        <f t="shared" si="17"/>
        <v>#VALUE!</v>
      </c>
      <c r="AP32" s="27" t="e">
        <f>AE32-(('2. Add assumptions'!$E$10)*SQRT((AE32*(1-AE32))/(E32+F32)))</f>
        <v>#VALUE!</v>
      </c>
      <c r="AQ32" s="27" t="e">
        <f>AE32+(('2. Add assumptions'!$E$10)*SQRT((AE32*(1-AE32))/(E32+F32)))</f>
        <v>#VALUE!</v>
      </c>
      <c r="AR32" s="27" t="e">
        <f>AI32-(('2. Add assumptions'!$E$10)*('2. Add assumptions'!$E$7)*SQRT((AG32*(1-AG32))/(I32+J32)))</f>
        <v>#VALUE!</v>
      </c>
      <c r="AS32" s="27" t="e">
        <f>AI32+(('2. Add assumptions'!$E$10)*('2. Add assumptions'!$E$7)*SQRT((AG32*(1-AG32))/(I32+J32)))</f>
        <v>#VALUE!</v>
      </c>
      <c r="AT32" s="27" t="e">
        <f>1-(((('2. Add assumptions'!$E$4)/AP32)-1)/((('2. Add assumptions'!$E$4)/AS32)-1))</f>
        <v>#VALUE!</v>
      </c>
      <c r="AU32" s="27" t="e">
        <f t="shared" si="18"/>
        <v>#VALUE!</v>
      </c>
      <c r="AV32" s="27" t="e">
        <f t="shared" si="19"/>
        <v>#VALUE!</v>
      </c>
      <c r="AW32" s="27" t="e">
        <f>1-(((('2. Add assumptions'!$E$4)/AQ32)-1)/((('2. Add assumptions'!$E$4)/AR32)-1))</f>
        <v>#VALUE!</v>
      </c>
      <c r="AX32" s="27" t="e">
        <f t="shared" si="20"/>
        <v>#VALUE!</v>
      </c>
      <c r="AY32" s="27" t="e">
        <f t="shared" si="21"/>
        <v>#VALUE!</v>
      </c>
      <c r="AZ32" s="27" t="e">
        <f>(1+((1-'2. Add assumptions'!$E$4)/('2. Add assumptions'!$E$4-AR32)))*(1-(1-'2. Add assumptions'!$E$4)/(1-AQ32))</f>
        <v>#VALUE!</v>
      </c>
      <c r="BA32" s="27" t="e">
        <f t="shared" si="22"/>
        <v>#VALUE!</v>
      </c>
      <c r="BB32" s="27" t="e">
        <f t="shared" si="23"/>
        <v>#VALUE!</v>
      </c>
      <c r="BC32" s="27" t="e">
        <f>(1+((1-'2. Add assumptions'!$E$4)/('2. Add assumptions'!$E$4-AS32)))*(1-(1-'2. Add assumptions'!$E$4)/(1-AP32))</f>
        <v>#VALUE!</v>
      </c>
      <c r="BD32" s="27" t="e">
        <f t="shared" si="24"/>
        <v>#VALUE!</v>
      </c>
      <c r="BE32" s="27" t="e">
        <f t="shared" si="25"/>
        <v>#VALUE!</v>
      </c>
    </row>
    <row r="33" spans="1:57" x14ac:dyDescent="0.25">
      <c r="A33" s="39" t="str">
        <f>IF(G33="","",IF(K33="","",IF(E33/G33&lt;'2. Add assumptions'!$E$4,IF(I33/K33&lt;'2. Add assumptions'!$E$4,IF((E33&gt;0),IF(I33&gt;0,IF(G33&gt;0,IF(K33&gt;0,1,0),0),0),0),0))))</f>
        <v/>
      </c>
      <c r="B33" s="39" t="str">
        <f>IF(G33="","",IF(K33="","",IF(E33/G33&lt;'2. Add assumptions'!$E$4,IF(K33&gt;0,IF(G33&gt;0,IF(H33&gt;L33,1,0),0)))))</f>
        <v/>
      </c>
      <c r="C33" s="31"/>
      <c r="D33" s="8"/>
      <c r="E33" s="8"/>
      <c r="F33" s="8"/>
      <c r="G33" s="17" t="str">
        <f t="shared" si="3"/>
        <v/>
      </c>
      <c r="H33" s="41" t="str">
        <f t="shared" si="26"/>
        <v/>
      </c>
      <c r="I33" s="8"/>
      <c r="J33" s="8"/>
      <c r="K33" s="16" t="str">
        <f t="shared" si="4"/>
        <v/>
      </c>
      <c r="L33" s="15" t="str">
        <f t="shared" si="5"/>
        <v/>
      </c>
      <c r="N33" t="str">
        <f t="shared" si="6"/>
        <v/>
      </c>
      <c r="O33" t="str">
        <f t="shared" si="7"/>
        <v/>
      </c>
      <c r="P33" t="str">
        <f t="shared" si="8"/>
        <v/>
      </c>
      <c r="Q33" t="str">
        <f t="shared" si="9"/>
        <v/>
      </c>
      <c r="R33" t="str">
        <f t="shared" si="10"/>
        <v/>
      </c>
      <c r="S33" t="str">
        <f t="shared" si="11"/>
        <v/>
      </c>
      <c r="U33" s="4" t="str">
        <f t="shared" si="12"/>
        <v/>
      </c>
      <c r="V33" s="4" t="str">
        <f t="shared" si="13"/>
        <v/>
      </c>
      <c r="W33" s="5" t="s">
        <v>43</v>
      </c>
      <c r="X33" s="36" t="str">
        <f t="shared" si="27"/>
        <v/>
      </c>
      <c r="Z33" s="36" t="str">
        <f t="shared" si="28"/>
        <v/>
      </c>
      <c r="AA33" s="36" t="str">
        <f t="shared" si="29"/>
        <v/>
      </c>
      <c r="AB33" s="5" t="s">
        <v>43</v>
      </c>
      <c r="AC33" s="36" t="str">
        <f t="shared" si="30"/>
        <v/>
      </c>
      <c r="AD33" s="4"/>
      <c r="AE33" s="4" t="str">
        <f t="shared" si="1"/>
        <v/>
      </c>
      <c r="AF33" s="4" t="str">
        <f>IF(G33="","",'2. Add assumptions'!$E$4)</f>
        <v/>
      </c>
      <c r="AG33" s="4" t="str">
        <f t="shared" si="2"/>
        <v/>
      </c>
      <c r="AI33" s="27" t="e">
        <f>AG33*('2. Add assumptions'!$E$7)</f>
        <v>#VALUE!</v>
      </c>
      <c r="AJ33" s="27" t="e">
        <f>1-(((('2. Add assumptions'!$E$4)/AE33)-1)/((('2. Add assumptions'!$E$4)/AI33)-1))</f>
        <v>#VALUE!</v>
      </c>
      <c r="AK33" s="27" t="e">
        <f t="shared" si="14"/>
        <v>#VALUE!</v>
      </c>
      <c r="AL33" s="27" t="e">
        <f t="shared" si="15"/>
        <v>#VALUE!</v>
      </c>
      <c r="AM33" s="27" t="e">
        <f>(1+(1-('2. Add assumptions'!$E$4))/(('2. Add assumptions'!$E$4)-AI33))*(1-((1-('2. Add assumptions'!$E$4))/(1-AE33)))</f>
        <v>#VALUE!</v>
      </c>
      <c r="AN33" s="27" t="e">
        <f t="shared" si="16"/>
        <v>#VALUE!</v>
      </c>
      <c r="AO33" s="27" t="e">
        <f t="shared" si="17"/>
        <v>#VALUE!</v>
      </c>
      <c r="AP33" s="27" t="e">
        <f>AE33-(('2. Add assumptions'!$E$10)*SQRT((AE33*(1-AE33))/(E33+F33)))</f>
        <v>#VALUE!</v>
      </c>
      <c r="AQ33" s="27" t="e">
        <f>AE33+(('2. Add assumptions'!$E$10)*SQRT((AE33*(1-AE33))/(E33+F33)))</f>
        <v>#VALUE!</v>
      </c>
      <c r="AR33" s="27" t="e">
        <f>AI33-(('2. Add assumptions'!$E$10)*('2. Add assumptions'!$E$7)*SQRT((AG33*(1-AG33))/(I33+J33)))</f>
        <v>#VALUE!</v>
      </c>
      <c r="AS33" s="27" t="e">
        <f>AI33+(('2. Add assumptions'!$E$10)*('2. Add assumptions'!$E$7)*SQRT((AG33*(1-AG33))/(I33+J33)))</f>
        <v>#VALUE!</v>
      </c>
      <c r="AT33" s="27" t="e">
        <f>1-(((('2. Add assumptions'!$E$4)/AP33)-1)/((('2. Add assumptions'!$E$4)/AS33)-1))</f>
        <v>#VALUE!</v>
      </c>
      <c r="AU33" s="27" t="e">
        <f t="shared" si="18"/>
        <v>#VALUE!</v>
      </c>
      <c r="AV33" s="27" t="e">
        <f t="shared" si="19"/>
        <v>#VALUE!</v>
      </c>
      <c r="AW33" s="27" t="e">
        <f>1-(((('2. Add assumptions'!$E$4)/AQ33)-1)/((('2. Add assumptions'!$E$4)/AR33)-1))</f>
        <v>#VALUE!</v>
      </c>
      <c r="AX33" s="27" t="e">
        <f t="shared" si="20"/>
        <v>#VALUE!</v>
      </c>
      <c r="AY33" s="27" t="e">
        <f t="shared" si="21"/>
        <v>#VALUE!</v>
      </c>
      <c r="AZ33" s="27" t="e">
        <f>(1+((1-'2. Add assumptions'!$E$4)/('2. Add assumptions'!$E$4-AR33)))*(1-(1-'2. Add assumptions'!$E$4)/(1-AQ33))</f>
        <v>#VALUE!</v>
      </c>
      <c r="BA33" s="27" t="e">
        <f t="shared" si="22"/>
        <v>#VALUE!</v>
      </c>
      <c r="BB33" s="27" t="e">
        <f t="shared" si="23"/>
        <v>#VALUE!</v>
      </c>
      <c r="BC33" s="27" t="e">
        <f>(1+((1-'2. Add assumptions'!$E$4)/('2. Add assumptions'!$E$4-AS33)))*(1-(1-'2. Add assumptions'!$E$4)/(1-AP33))</f>
        <v>#VALUE!</v>
      </c>
      <c r="BD33" s="27" t="e">
        <f t="shared" si="24"/>
        <v>#VALUE!</v>
      </c>
      <c r="BE33" s="27" t="e">
        <f t="shared" si="25"/>
        <v>#VALUE!</v>
      </c>
    </row>
    <row r="34" spans="1:57" x14ac:dyDescent="0.25">
      <c r="A34" s="39" t="str">
        <f>IF(G34="","",IF(K34="","",IF(E34/G34&lt;'2. Add assumptions'!$E$4,IF(I34/K34&lt;'2. Add assumptions'!$E$4,IF((E34&gt;0),IF(I34&gt;0,IF(G34&gt;0,IF(K34&gt;0,1,0),0),0),0),0))))</f>
        <v/>
      </c>
      <c r="B34" s="39" t="str">
        <f>IF(G34="","",IF(K34="","",IF(E34/G34&lt;'2. Add assumptions'!$E$4,IF(K34&gt;0,IF(G34&gt;0,IF(H34&gt;L34,1,0),0)))))</f>
        <v/>
      </c>
      <c r="C34" s="31"/>
      <c r="D34" s="8"/>
      <c r="E34" s="8"/>
      <c r="F34" s="8"/>
      <c r="G34" s="17" t="str">
        <f t="shared" si="3"/>
        <v/>
      </c>
      <c r="H34" s="41" t="str">
        <f t="shared" si="26"/>
        <v/>
      </c>
      <c r="I34" s="8"/>
      <c r="J34" s="8"/>
      <c r="K34" s="16" t="str">
        <f t="shared" si="4"/>
        <v/>
      </c>
      <c r="L34" s="15" t="str">
        <f t="shared" si="5"/>
        <v/>
      </c>
      <c r="N34" t="str">
        <f t="shared" si="6"/>
        <v/>
      </c>
      <c r="O34" t="str">
        <f t="shared" si="7"/>
        <v/>
      </c>
      <c r="P34" t="str">
        <f t="shared" si="8"/>
        <v/>
      </c>
      <c r="Q34" t="str">
        <f t="shared" si="9"/>
        <v/>
      </c>
      <c r="R34" t="str">
        <f t="shared" si="10"/>
        <v/>
      </c>
      <c r="S34" t="str">
        <f t="shared" si="11"/>
        <v/>
      </c>
      <c r="U34" s="4" t="str">
        <f t="shared" si="12"/>
        <v/>
      </c>
      <c r="V34" s="4" t="str">
        <f t="shared" si="13"/>
        <v/>
      </c>
      <c r="W34" s="5" t="s">
        <v>43</v>
      </c>
      <c r="X34" s="36" t="str">
        <f t="shared" si="27"/>
        <v/>
      </c>
      <c r="Z34" s="36" t="str">
        <f t="shared" si="28"/>
        <v/>
      </c>
      <c r="AA34" s="36" t="str">
        <f t="shared" si="29"/>
        <v/>
      </c>
      <c r="AB34" s="5" t="s">
        <v>43</v>
      </c>
      <c r="AC34" s="36" t="str">
        <f t="shared" si="30"/>
        <v/>
      </c>
      <c r="AD34" s="4"/>
      <c r="AE34" s="4" t="str">
        <f t="shared" si="1"/>
        <v/>
      </c>
      <c r="AF34" s="4" t="str">
        <f>IF(G34="","",'2. Add assumptions'!$E$4)</f>
        <v/>
      </c>
      <c r="AG34" s="4" t="str">
        <f t="shared" si="2"/>
        <v/>
      </c>
      <c r="AI34" s="27" t="e">
        <f>AG34*('2. Add assumptions'!$E$7)</f>
        <v>#VALUE!</v>
      </c>
      <c r="AJ34" s="27" t="e">
        <f>1-(((('2. Add assumptions'!$E$4)/AE34)-1)/((('2. Add assumptions'!$E$4)/AI34)-1))</f>
        <v>#VALUE!</v>
      </c>
      <c r="AK34" s="27" t="e">
        <f t="shared" si="14"/>
        <v>#VALUE!</v>
      </c>
      <c r="AL34" s="27" t="e">
        <f t="shared" si="15"/>
        <v>#VALUE!</v>
      </c>
      <c r="AM34" s="27" t="e">
        <f>(1+(1-('2. Add assumptions'!$E$4))/(('2. Add assumptions'!$E$4)-AI34))*(1-((1-('2. Add assumptions'!$E$4))/(1-AE34)))</f>
        <v>#VALUE!</v>
      </c>
      <c r="AN34" s="27" t="e">
        <f t="shared" si="16"/>
        <v>#VALUE!</v>
      </c>
      <c r="AO34" s="27" t="e">
        <f t="shared" si="17"/>
        <v>#VALUE!</v>
      </c>
      <c r="AP34" s="27" t="e">
        <f>AE34-(('2. Add assumptions'!$E$10)*SQRT((AE34*(1-AE34))/(E34+F34)))</f>
        <v>#VALUE!</v>
      </c>
      <c r="AQ34" s="27" t="e">
        <f>AE34+(('2. Add assumptions'!$E$10)*SQRT((AE34*(1-AE34))/(E34+F34)))</f>
        <v>#VALUE!</v>
      </c>
      <c r="AR34" s="27" t="e">
        <f>AI34-(('2. Add assumptions'!$E$10)*('2. Add assumptions'!$E$7)*SQRT((AG34*(1-AG34))/(I34+J34)))</f>
        <v>#VALUE!</v>
      </c>
      <c r="AS34" s="27" t="e">
        <f>AI34+(('2. Add assumptions'!$E$10)*('2. Add assumptions'!$E$7)*SQRT((AG34*(1-AG34))/(I34+J34)))</f>
        <v>#VALUE!</v>
      </c>
      <c r="AT34" s="27" t="e">
        <f>1-(((('2. Add assumptions'!$E$4)/AP34)-1)/((('2. Add assumptions'!$E$4)/AS34)-1))</f>
        <v>#VALUE!</v>
      </c>
      <c r="AU34" s="27" t="e">
        <f t="shared" si="18"/>
        <v>#VALUE!</v>
      </c>
      <c r="AV34" s="27" t="e">
        <f t="shared" si="19"/>
        <v>#VALUE!</v>
      </c>
      <c r="AW34" s="27" t="e">
        <f>1-(((('2. Add assumptions'!$E$4)/AQ34)-1)/((('2. Add assumptions'!$E$4)/AR34)-1))</f>
        <v>#VALUE!</v>
      </c>
      <c r="AX34" s="27" t="e">
        <f t="shared" si="20"/>
        <v>#VALUE!</v>
      </c>
      <c r="AY34" s="27" t="e">
        <f t="shared" si="21"/>
        <v>#VALUE!</v>
      </c>
      <c r="AZ34" s="27" t="e">
        <f>(1+((1-'2. Add assumptions'!$E$4)/('2. Add assumptions'!$E$4-AR34)))*(1-(1-'2. Add assumptions'!$E$4)/(1-AQ34))</f>
        <v>#VALUE!</v>
      </c>
      <c r="BA34" s="27" t="e">
        <f t="shared" si="22"/>
        <v>#VALUE!</v>
      </c>
      <c r="BB34" s="27" t="e">
        <f t="shared" si="23"/>
        <v>#VALUE!</v>
      </c>
      <c r="BC34" s="27" t="e">
        <f>(1+((1-'2. Add assumptions'!$E$4)/('2. Add assumptions'!$E$4-AS34)))*(1-(1-'2. Add assumptions'!$E$4)/(1-AP34))</f>
        <v>#VALUE!</v>
      </c>
      <c r="BD34" s="27" t="e">
        <f t="shared" si="24"/>
        <v>#VALUE!</v>
      </c>
      <c r="BE34" s="27" t="e">
        <f t="shared" si="25"/>
        <v>#VALUE!</v>
      </c>
    </row>
    <row r="35" spans="1:57" x14ac:dyDescent="0.25">
      <c r="A35" s="39" t="str">
        <f>IF(G35="","",IF(K35="","",IF(E35/G35&lt;'2. Add assumptions'!$E$4,IF(I35/K35&lt;'2. Add assumptions'!$E$4,IF((E35&gt;0),IF(I35&gt;0,IF(G35&gt;0,IF(K35&gt;0,1,0),0),0),0),0))))</f>
        <v/>
      </c>
      <c r="B35" s="39" t="str">
        <f>IF(G35="","",IF(K35="","",IF(E35/G35&lt;'2. Add assumptions'!$E$4,IF(K35&gt;0,IF(G35&gt;0,IF(H35&gt;L35,1,0),0)))))</f>
        <v/>
      </c>
      <c r="C35" s="31"/>
      <c r="D35" s="8"/>
      <c r="E35" s="8"/>
      <c r="F35" s="8"/>
      <c r="G35" s="17" t="str">
        <f t="shared" si="3"/>
        <v/>
      </c>
      <c r="H35" s="41" t="str">
        <f t="shared" si="26"/>
        <v/>
      </c>
      <c r="I35" s="8"/>
      <c r="J35" s="8"/>
      <c r="K35" s="16" t="str">
        <f t="shared" si="4"/>
        <v/>
      </c>
      <c r="L35" s="15" t="str">
        <f t="shared" si="5"/>
        <v/>
      </c>
      <c r="N35" t="str">
        <f t="shared" si="6"/>
        <v/>
      </c>
      <c r="O35" t="str">
        <f t="shared" si="7"/>
        <v/>
      </c>
      <c r="P35" t="str">
        <f t="shared" si="8"/>
        <v/>
      </c>
      <c r="Q35" t="str">
        <f t="shared" si="9"/>
        <v/>
      </c>
      <c r="R35" t="str">
        <f t="shared" si="10"/>
        <v/>
      </c>
      <c r="S35" t="str">
        <f t="shared" si="11"/>
        <v/>
      </c>
      <c r="U35" s="4" t="str">
        <f t="shared" si="12"/>
        <v/>
      </c>
      <c r="V35" s="4" t="str">
        <f t="shared" si="13"/>
        <v/>
      </c>
      <c r="W35" s="5" t="s">
        <v>43</v>
      </c>
      <c r="X35" s="36" t="str">
        <f t="shared" si="27"/>
        <v/>
      </c>
      <c r="Z35" s="36" t="str">
        <f t="shared" si="28"/>
        <v/>
      </c>
      <c r="AA35" s="36" t="str">
        <f t="shared" si="29"/>
        <v/>
      </c>
      <c r="AB35" s="5" t="s">
        <v>43</v>
      </c>
      <c r="AC35" s="36" t="str">
        <f t="shared" si="30"/>
        <v/>
      </c>
      <c r="AD35" s="4"/>
      <c r="AE35" s="4" t="str">
        <f t="shared" si="1"/>
        <v/>
      </c>
      <c r="AF35" s="4" t="str">
        <f>IF(G35="","",'2. Add assumptions'!$E$4)</f>
        <v/>
      </c>
      <c r="AG35" s="4" t="str">
        <f t="shared" si="2"/>
        <v/>
      </c>
      <c r="AI35" s="27" t="e">
        <f>AG35*('2. Add assumptions'!$E$7)</f>
        <v>#VALUE!</v>
      </c>
      <c r="AJ35" s="27" t="e">
        <f>1-(((('2. Add assumptions'!$E$4)/AE35)-1)/((('2. Add assumptions'!$E$4)/AI35)-1))</f>
        <v>#VALUE!</v>
      </c>
      <c r="AK35" s="27" t="e">
        <f t="shared" si="14"/>
        <v>#VALUE!</v>
      </c>
      <c r="AL35" s="27" t="e">
        <f t="shared" si="15"/>
        <v>#VALUE!</v>
      </c>
      <c r="AM35" s="27" t="e">
        <f>(1+(1-('2. Add assumptions'!$E$4))/(('2. Add assumptions'!$E$4)-AI35))*(1-((1-('2. Add assumptions'!$E$4))/(1-AE35)))</f>
        <v>#VALUE!</v>
      </c>
      <c r="AN35" s="27" t="e">
        <f t="shared" si="16"/>
        <v>#VALUE!</v>
      </c>
      <c r="AO35" s="27" t="e">
        <f t="shared" si="17"/>
        <v>#VALUE!</v>
      </c>
      <c r="AP35" s="27" t="e">
        <f>AE35-(('2. Add assumptions'!$E$10)*SQRT((AE35*(1-AE35))/(E35+F35)))</f>
        <v>#VALUE!</v>
      </c>
      <c r="AQ35" s="27" t="e">
        <f>AE35+(('2. Add assumptions'!$E$10)*SQRT((AE35*(1-AE35))/(E35+F35)))</f>
        <v>#VALUE!</v>
      </c>
      <c r="AR35" s="27" t="e">
        <f>AI35-(('2. Add assumptions'!$E$10)*('2. Add assumptions'!$E$7)*SQRT((AG35*(1-AG35))/(I35+J35)))</f>
        <v>#VALUE!</v>
      </c>
      <c r="AS35" s="27" t="e">
        <f>AI35+(('2. Add assumptions'!$E$10)*('2. Add assumptions'!$E$7)*SQRT((AG35*(1-AG35))/(I35+J35)))</f>
        <v>#VALUE!</v>
      </c>
      <c r="AT35" s="27" t="e">
        <f>1-(((('2. Add assumptions'!$E$4)/AP35)-1)/((('2. Add assumptions'!$E$4)/AS35)-1))</f>
        <v>#VALUE!</v>
      </c>
      <c r="AU35" s="27" t="e">
        <f t="shared" si="18"/>
        <v>#VALUE!</v>
      </c>
      <c r="AV35" s="27" t="e">
        <f t="shared" si="19"/>
        <v>#VALUE!</v>
      </c>
      <c r="AW35" s="27" t="e">
        <f>1-(((('2. Add assumptions'!$E$4)/AQ35)-1)/((('2. Add assumptions'!$E$4)/AR35)-1))</f>
        <v>#VALUE!</v>
      </c>
      <c r="AX35" s="27" t="e">
        <f t="shared" si="20"/>
        <v>#VALUE!</v>
      </c>
      <c r="AY35" s="27" t="e">
        <f t="shared" si="21"/>
        <v>#VALUE!</v>
      </c>
      <c r="AZ35" s="27" t="e">
        <f>(1+((1-'2. Add assumptions'!$E$4)/('2. Add assumptions'!$E$4-AR35)))*(1-(1-'2. Add assumptions'!$E$4)/(1-AQ35))</f>
        <v>#VALUE!</v>
      </c>
      <c r="BA35" s="27" t="e">
        <f t="shared" si="22"/>
        <v>#VALUE!</v>
      </c>
      <c r="BB35" s="27" t="e">
        <f t="shared" si="23"/>
        <v>#VALUE!</v>
      </c>
      <c r="BC35" s="27" t="e">
        <f>(1+((1-'2. Add assumptions'!$E$4)/('2. Add assumptions'!$E$4-AS35)))*(1-(1-'2. Add assumptions'!$E$4)/(1-AP35))</f>
        <v>#VALUE!</v>
      </c>
      <c r="BD35" s="27" t="e">
        <f t="shared" si="24"/>
        <v>#VALUE!</v>
      </c>
      <c r="BE35" s="27" t="e">
        <f t="shared" si="25"/>
        <v>#VALUE!</v>
      </c>
    </row>
    <row r="36" spans="1:57" x14ac:dyDescent="0.25">
      <c r="A36" s="39" t="str">
        <f>IF(G36="","",IF(K36="","",IF(E36/G36&lt;'2. Add assumptions'!$E$4,IF(I36/K36&lt;'2. Add assumptions'!$E$4,IF((E36&gt;0),IF(I36&gt;0,IF(G36&gt;0,IF(K36&gt;0,1,0),0),0),0),0))))</f>
        <v/>
      </c>
      <c r="B36" s="39" t="str">
        <f>IF(G36="","",IF(K36="","",IF(E36/G36&lt;'2. Add assumptions'!$E$4,IF(K36&gt;0,IF(G36&gt;0,IF(H36&gt;L36,1,0),0)))))</f>
        <v/>
      </c>
      <c r="C36" s="31"/>
      <c r="D36" s="8"/>
      <c r="E36" s="8"/>
      <c r="F36" s="8"/>
      <c r="G36" s="17" t="str">
        <f t="shared" si="3"/>
        <v/>
      </c>
      <c r="H36" s="41" t="str">
        <f t="shared" si="26"/>
        <v/>
      </c>
      <c r="I36" s="8"/>
      <c r="J36" s="8"/>
      <c r="K36" s="16" t="str">
        <f t="shared" si="4"/>
        <v/>
      </c>
      <c r="L36" s="15" t="str">
        <f t="shared" si="5"/>
        <v/>
      </c>
      <c r="N36" t="str">
        <f t="shared" si="6"/>
        <v/>
      </c>
      <c r="O36" t="str">
        <f t="shared" si="7"/>
        <v/>
      </c>
      <c r="P36" t="str">
        <f t="shared" si="8"/>
        <v/>
      </c>
      <c r="Q36" t="str">
        <f t="shared" si="9"/>
        <v/>
      </c>
      <c r="R36" t="str">
        <f t="shared" si="10"/>
        <v/>
      </c>
      <c r="S36" t="str">
        <f t="shared" si="11"/>
        <v/>
      </c>
      <c r="U36" s="4" t="str">
        <f t="shared" si="12"/>
        <v/>
      </c>
      <c r="V36" s="4" t="str">
        <f t="shared" si="13"/>
        <v/>
      </c>
      <c r="W36" s="5" t="s">
        <v>43</v>
      </c>
      <c r="X36" s="36" t="str">
        <f t="shared" si="27"/>
        <v/>
      </c>
      <c r="Z36" s="36" t="str">
        <f t="shared" si="28"/>
        <v/>
      </c>
      <c r="AA36" s="36" t="str">
        <f t="shared" si="29"/>
        <v/>
      </c>
      <c r="AB36" s="5" t="s">
        <v>43</v>
      </c>
      <c r="AC36" s="36" t="str">
        <f t="shared" si="30"/>
        <v/>
      </c>
      <c r="AD36" s="4"/>
      <c r="AE36" s="4" t="str">
        <f t="shared" si="1"/>
        <v/>
      </c>
      <c r="AF36" s="4" t="str">
        <f>IF(G36="","",'2. Add assumptions'!$E$4)</f>
        <v/>
      </c>
      <c r="AG36" s="4" t="str">
        <f t="shared" si="2"/>
        <v/>
      </c>
      <c r="AI36" s="27" t="e">
        <f>AG36*('2. Add assumptions'!$E$7)</f>
        <v>#VALUE!</v>
      </c>
      <c r="AJ36" s="27" t="e">
        <f>1-(((('2. Add assumptions'!$E$4)/AE36)-1)/((('2. Add assumptions'!$E$4)/AI36)-1))</f>
        <v>#VALUE!</v>
      </c>
      <c r="AK36" s="27" t="e">
        <f t="shared" si="14"/>
        <v>#VALUE!</v>
      </c>
      <c r="AL36" s="27" t="e">
        <f t="shared" si="15"/>
        <v>#VALUE!</v>
      </c>
      <c r="AM36" s="27" t="e">
        <f>(1+(1-('2. Add assumptions'!$E$4))/(('2. Add assumptions'!$E$4)-AI36))*(1-((1-('2. Add assumptions'!$E$4))/(1-AE36)))</f>
        <v>#VALUE!</v>
      </c>
      <c r="AN36" s="27" t="e">
        <f t="shared" si="16"/>
        <v>#VALUE!</v>
      </c>
      <c r="AO36" s="27" t="e">
        <f t="shared" si="17"/>
        <v>#VALUE!</v>
      </c>
      <c r="AP36" s="27" t="e">
        <f>AE36-(('2. Add assumptions'!$E$10)*SQRT((AE36*(1-AE36))/(E36+F36)))</f>
        <v>#VALUE!</v>
      </c>
      <c r="AQ36" s="27" t="e">
        <f>AE36+(('2. Add assumptions'!$E$10)*SQRT((AE36*(1-AE36))/(E36+F36)))</f>
        <v>#VALUE!</v>
      </c>
      <c r="AR36" s="27" t="e">
        <f>AI36-(('2. Add assumptions'!$E$10)*('2. Add assumptions'!$E$7)*SQRT((AG36*(1-AG36))/(I36+J36)))</f>
        <v>#VALUE!</v>
      </c>
      <c r="AS36" s="27" t="e">
        <f>AI36+(('2. Add assumptions'!$E$10)*('2. Add assumptions'!$E$7)*SQRT((AG36*(1-AG36))/(I36+J36)))</f>
        <v>#VALUE!</v>
      </c>
      <c r="AT36" s="27" t="e">
        <f>1-(((('2. Add assumptions'!$E$4)/AP36)-1)/((('2. Add assumptions'!$E$4)/AS36)-1))</f>
        <v>#VALUE!</v>
      </c>
      <c r="AU36" s="27" t="e">
        <f t="shared" si="18"/>
        <v>#VALUE!</v>
      </c>
      <c r="AV36" s="27" t="e">
        <f t="shared" si="19"/>
        <v>#VALUE!</v>
      </c>
      <c r="AW36" s="27" t="e">
        <f>1-(((('2. Add assumptions'!$E$4)/AQ36)-1)/((('2. Add assumptions'!$E$4)/AR36)-1))</f>
        <v>#VALUE!</v>
      </c>
      <c r="AX36" s="27" t="e">
        <f t="shared" si="20"/>
        <v>#VALUE!</v>
      </c>
      <c r="AY36" s="27" t="e">
        <f t="shared" si="21"/>
        <v>#VALUE!</v>
      </c>
      <c r="AZ36" s="27" t="e">
        <f>(1+((1-'2. Add assumptions'!$E$4)/('2. Add assumptions'!$E$4-AR36)))*(1-(1-'2. Add assumptions'!$E$4)/(1-AQ36))</f>
        <v>#VALUE!</v>
      </c>
      <c r="BA36" s="27" t="e">
        <f t="shared" si="22"/>
        <v>#VALUE!</v>
      </c>
      <c r="BB36" s="27" t="e">
        <f t="shared" si="23"/>
        <v>#VALUE!</v>
      </c>
      <c r="BC36" s="27" t="e">
        <f>(1+((1-'2. Add assumptions'!$E$4)/('2. Add assumptions'!$E$4-AS36)))*(1-(1-'2. Add assumptions'!$E$4)/(1-AP36))</f>
        <v>#VALUE!</v>
      </c>
      <c r="BD36" s="27" t="e">
        <f t="shared" si="24"/>
        <v>#VALUE!</v>
      </c>
      <c r="BE36" s="27" t="e">
        <f t="shared" si="25"/>
        <v>#VALUE!</v>
      </c>
    </row>
    <row r="37" spans="1:57" x14ac:dyDescent="0.25">
      <c r="A37" s="39" t="str">
        <f>IF(G37="","",IF(K37="","",IF(E37/G37&lt;'2. Add assumptions'!$E$4,IF(I37/K37&lt;'2. Add assumptions'!$E$4,IF((E37&gt;0),IF(I37&gt;0,IF(G37&gt;0,IF(K37&gt;0,1,0),0),0),0),0))))</f>
        <v/>
      </c>
      <c r="B37" s="39" t="str">
        <f>IF(G37="","",IF(K37="","",IF(E37/G37&lt;'2. Add assumptions'!$E$4,IF(K37&gt;0,IF(G37&gt;0,IF(H37&gt;L37,1,0),0)))))</f>
        <v/>
      </c>
      <c r="C37" s="31"/>
      <c r="D37" s="8"/>
      <c r="E37" s="8"/>
      <c r="F37" s="8"/>
      <c r="G37" s="17" t="str">
        <f t="shared" si="3"/>
        <v/>
      </c>
      <c r="H37" s="41" t="str">
        <f t="shared" si="26"/>
        <v/>
      </c>
      <c r="I37" s="8"/>
      <c r="J37" s="8"/>
      <c r="K37" s="16" t="str">
        <f t="shared" si="4"/>
        <v/>
      </c>
      <c r="L37" s="15" t="str">
        <f t="shared" si="5"/>
        <v/>
      </c>
      <c r="N37" t="str">
        <f t="shared" si="6"/>
        <v/>
      </c>
      <c r="O37" t="str">
        <f t="shared" si="7"/>
        <v/>
      </c>
      <c r="P37" t="str">
        <f t="shared" si="8"/>
        <v/>
      </c>
      <c r="Q37" t="str">
        <f t="shared" si="9"/>
        <v/>
      </c>
      <c r="R37" t="str">
        <f t="shared" si="10"/>
        <v/>
      </c>
      <c r="S37" t="str">
        <f t="shared" si="11"/>
        <v/>
      </c>
      <c r="U37" s="4" t="str">
        <f t="shared" si="12"/>
        <v/>
      </c>
      <c r="V37" s="4" t="str">
        <f t="shared" si="13"/>
        <v/>
      </c>
      <c r="W37" s="5" t="s">
        <v>43</v>
      </c>
      <c r="X37" s="36" t="str">
        <f t="shared" si="27"/>
        <v/>
      </c>
      <c r="Z37" s="36" t="str">
        <f t="shared" si="28"/>
        <v/>
      </c>
      <c r="AA37" s="36" t="str">
        <f t="shared" si="29"/>
        <v/>
      </c>
      <c r="AB37" s="5" t="s">
        <v>43</v>
      </c>
      <c r="AC37" s="36" t="str">
        <f t="shared" si="30"/>
        <v/>
      </c>
      <c r="AD37" s="4"/>
      <c r="AE37" s="4" t="str">
        <f t="shared" si="1"/>
        <v/>
      </c>
      <c r="AF37" s="4" t="str">
        <f>IF(G37="","",'2. Add assumptions'!$E$4)</f>
        <v/>
      </c>
      <c r="AG37" s="4" t="str">
        <f t="shared" si="2"/>
        <v/>
      </c>
      <c r="AI37" s="27" t="e">
        <f>AG37*('2. Add assumptions'!$E$7)</f>
        <v>#VALUE!</v>
      </c>
      <c r="AJ37" s="27" t="e">
        <f>1-(((('2. Add assumptions'!$E$4)/AE37)-1)/((('2. Add assumptions'!$E$4)/AI37)-1))</f>
        <v>#VALUE!</v>
      </c>
      <c r="AK37" s="27" t="e">
        <f t="shared" si="14"/>
        <v>#VALUE!</v>
      </c>
      <c r="AL37" s="27" t="e">
        <f t="shared" si="15"/>
        <v>#VALUE!</v>
      </c>
      <c r="AM37" s="27" t="e">
        <f>(1+(1-('2. Add assumptions'!$E$4))/(('2. Add assumptions'!$E$4)-AI37))*(1-((1-('2. Add assumptions'!$E$4))/(1-AE37)))</f>
        <v>#VALUE!</v>
      </c>
      <c r="AN37" s="27" t="e">
        <f t="shared" si="16"/>
        <v>#VALUE!</v>
      </c>
      <c r="AO37" s="27" t="e">
        <f t="shared" si="17"/>
        <v>#VALUE!</v>
      </c>
      <c r="AP37" s="27" t="e">
        <f>AE37-(('2. Add assumptions'!$E$10)*SQRT((AE37*(1-AE37))/(E37+F37)))</f>
        <v>#VALUE!</v>
      </c>
      <c r="AQ37" s="27" t="e">
        <f>AE37+(('2. Add assumptions'!$E$10)*SQRT((AE37*(1-AE37))/(E37+F37)))</f>
        <v>#VALUE!</v>
      </c>
      <c r="AR37" s="27" t="e">
        <f>AI37-(('2. Add assumptions'!$E$10)*('2. Add assumptions'!$E$7)*SQRT((AG37*(1-AG37))/(I37+J37)))</f>
        <v>#VALUE!</v>
      </c>
      <c r="AS37" s="27" t="e">
        <f>AI37+(('2. Add assumptions'!$E$10)*('2. Add assumptions'!$E$7)*SQRT((AG37*(1-AG37))/(I37+J37)))</f>
        <v>#VALUE!</v>
      </c>
      <c r="AT37" s="27" t="e">
        <f>1-(((('2. Add assumptions'!$E$4)/AP37)-1)/((('2. Add assumptions'!$E$4)/AS37)-1))</f>
        <v>#VALUE!</v>
      </c>
      <c r="AU37" s="27" t="e">
        <f t="shared" si="18"/>
        <v>#VALUE!</v>
      </c>
      <c r="AV37" s="27" t="e">
        <f t="shared" si="19"/>
        <v>#VALUE!</v>
      </c>
      <c r="AW37" s="27" t="e">
        <f>1-(((('2. Add assumptions'!$E$4)/AQ37)-1)/((('2. Add assumptions'!$E$4)/AR37)-1))</f>
        <v>#VALUE!</v>
      </c>
      <c r="AX37" s="27" t="e">
        <f t="shared" si="20"/>
        <v>#VALUE!</v>
      </c>
      <c r="AY37" s="27" t="e">
        <f t="shared" si="21"/>
        <v>#VALUE!</v>
      </c>
      <c r="AZ37" s="27" t="e">
        <f>(1+((1-'2. Add assumptions'!$E$4)/('2. Add assumptions'!$E$4-AR37)))*(1-(1-'2. Add assumptions'!$E$4)/(1-AQ37))</f>
        <v>#VALUE!</v>
      </c>
      <c r="BA37" s="27" t="e">
        <f t="shared" si="22"/>
        <v>#VALUE!</v>
      </c>
      <c r="BB37" s="27" t="e">
        <f t="shared" si="23"/>
        <v>#VALUE!</v>
      </c>
      <c r="BC37" s="27" t="e">
        <f>(1+((1-'2. Add assumptions'!$E$4)/('2. Add assumptions'!$E$4-AS37)))*(1-(1-'2. Add assumptions'!$E$4)/(1-AP37))</f>
        <v>#VALUE!</v>
      </c>
      <c r="BD37" s="27" t="e">
        <f t="shared" si="24"/>
        <v>#VALUE!</v>
      </c>
      <c r="BE37" s="27" t="e">
        <f t="shared" si="25"/>
        <v>#VALUE!</v>
      </c>
    </row>
    <row r="38" spans="1:57" x14ac:dyDescent="0.25">
      <c r="A38" s="39" t="str">
        <f>IF(G38="","",IF(K38="","",IF(E38/G38&lt;'2. Add assumptions'!$E$4,IF(I38/K38&lt;'2. Add assumptions'!$E$4,IF((E38&gt;0),IF(I38&gt;0,IF(G38&gt;0,IF(K38&gt;0,1,0),0),0),0),0))))</f>
        <v/>
      </c>
      <c r="B38" s="39" t="str">
        <f>IF(G38="","",IF(K38="","",IF(E38/G38&lt;'2. Add assumptions'!$E$4,IF(K38&gt;0,IF(G38&gt;0,IF(H38&gt;L38,1,0),0)))))</f>
        <v/>
      </c>
      <c r="C38" s="31"/>
      <c r="D38" s="8"/>
      <c r="E38" s="8"/>
      <c r="F38" s="8"/>
      <c r="G38" s="17" t="str">
        <f t="shared" si="3"/>
        <v/>
      </c>
      <c r="H38" s="41" t="str">
        <f t="shared" si="26"/>
        <v/>
      </c>
      <c r="I38" s="8"/>
      <c r="J38" s="8"/>
      <c r="K38" s="16" t="str">
        <f t="shared" si="4"/>
        <v/>
      </c>
      <c r="L38" s="15" t="str">
        <f t="shared" si="5"/>
        <v/>
      </c>
      <c r="N38" t="str">
        <f t="shared" si="6"/>
        <v/>
      </c>
      <c r="O38" t="str">
        <f t="shared" si="7"/>
        <v/>
      </c>
      <c r="P38" t="str">
        <f t="shared" si="8"/>
        <v/>
      </c>
      <c r="Q38" t="str">
        <f t="shared" si="9"/>
        <v/>
      </c>
      <c r="R38" t="str">
        <f t="shared" si="10"/>
        <v/>
      </c>
      <c r="S38" t="str">
        <f t="shared" si="11"/>
        <v/>
      </c>
      <c r="U38" s="4" t="str">
        <f t="shared" si="12"/>
        <v/>
      </c>
      <c r="V38" s="4" t="str">
        <f t="shared" si="13"/>
        <v/>
      </c>
      <c r="W38" s="5" t="s">
        <v>43</v>
      </c>
      <c r="X38" s="36" t="str">
        <f t="shared" si="27"/>
        <v/>
      </c>
      <c r="Z38" s="36" t="str">
        <f t="shared" si="28"/>
        <v/>
      </c>
      <c r="AA38" s="36" t="str">
        <f t="shared" si="29"/>
        <v/>
      </c>
      <c r="AB38" s="5" t="s">
        <v>43</v>
      </c>
      <c r="AC38" s="36" t="str">
        <f t="shared" si="30"/>
        <v/>
      </c>
      <c r="AD38" s="4"/>
      <c r="AE38" s="4" t="str">
        <f t="shared" si="1"/>
        <v/>
      </c>
      <c r="AF38" s="4" t="str">
        <f>IF(G38="","",'2. Add assumptions'!$E$4)</f>
        <v/>
      </c>
      <c r="AG38" s="4" t="str">
        <f t="shared" si="2"/>
        <v/>
      </c>
      <c r="AI38" s="27" t="e">
        <f>AG38*('2. Add assumptions'!$E$7)</f>
        <v>#VALUE!</v>
      </c>
      <c r="AJ38" s="27" t="e">
        <f>1-(((('2. Add assumptions'!$E$4)/AE38)-1)/((('2. Add assumptions'!$E$4)/AI38)-1))</f>
        <v>#VALUE!</v>
      </c>
      <c r="AK38" s="27" t="e">
        <f t="shared" si="14"/>
        <v>#VALUE!</v>
      </c>
      <c r="AL38" s="27" t="e">
        <f t="shared" si="15"/>
        <v>#VALUE!</v>
      </c>
      <c r="AM38" s="27" t="e">
        <f>(1+(1-('2. Add assumptions'!$E$4))/(('2. Add assumptions'!$E$4)-AI38))*(1-((1-('2. Add assumptions'!$E$4))/(1-AE38)))</f>
        <v>#VALUE!</v>
      </c>
      <c r="AN38" s="27" t="e">
        <f t="shared" si="16"/>
        <v>#VALUE!</v>
      </c>
      <c r="AO38" s="27" t="e">
        <f t="shared" si="17"/>
        <v>#VALUE!</v>
      </c>
      <c r="AP38" s="27" t="e">
        <f>AE38-(('2. Add assumptions'!$E$10)*SQRT((AE38*(1-AE38))/(E38+F38)))</f>
        <v>#VALUE!</v>
      </c>
      <c r="AQ38" s="27" t="e">
        <f>AE38+(('2. Add assumptions'!$E$10)*SQRT((AE38*(1-AE38))/(E38+F38)))</f>
        <v>#VALUE!</v>
      </c>
      <c r="AR38" s="27" t="e">
        <f>AI38-(('2. Add assumptions'!$E$10)*('2. Add assumptions'!$E$7)*SQRT((AG38*(1-AG38))/(I38+J38)))</f>
        <v>#VALUE!</v>
      </c>
      <c r="AS38" s="27" t="e">
        <f>AI38+(('2. Add assumptions'!$E$10)*('2. Add assumptions'!$E$7)*SQRT((AG38*(1-AG38))/(I38+J38)))</f>
        <v>#VALUE!</v>
      </c>
      <c r="AT38" s="27" t="e">
        <f>1-(((('2. Add assumptions'!$E$4)/AP38)-1)/((('2. Add assumptions'!$E$4)/AS38)-1))</f>
        <v>#VALUE!</v>
      </c>
      <c r="AU38" s="27" t="e">
        <f t="shared" si="18"/>
        <v>#VALUE!</v>
      </c>
      <c r="AV38" s="27" t="e">
        <f t="shared" si="19"/>
        <v>#VALUE!</v>
      </c>
      <c r="AW38" s="27" t="e">
        <f>1-(((('2. Add assumptions'!$E$4)/AQ38)-1)/((('2. Add assumptions'!$E$4)/AR38)-1))</f>
        <v>#VALUE!</v>
      </c>
      <c r="AX38" s="27" t="e">
        <f t="shared" si="20"/>
        <v>#VALUE!</v>
      </c>
      <c r="AY38" s="27" t="e">
        <f t="shared" si="21"/>
        <v>#VALUE!</v>
      </c>
      <c r="AZ38" s="27" t="e">
        <f>(1+((1-'2. Add assumptions'!$E$4)/('2. Add assumptions'!$E$4-AR38)))*(1-(1-'2. Add assumptions'!$E$4)/(1-AQ38))</f>
        <v>#VALUE!</v>
      </c>
      <c r="BA38" s="27" t="e">
        <f t="shared" si="22"/>
        <v>#VALUE!</v>
      </c>
      <c r="BB38" s="27" t="e">
        <f t="shared" si="23"/>
        <v>#VALUE!</v>
      </c>
      <c r="BC38" s="27" t="e">
        <f>(1+((1-'2. Add assumptions'!$E$4)/('2. Add assumptions'!$E$4-AS38)))*(1-(1-'2. Add assumptions'!$E$4)/(1-AP38))</f>
        <v>#VALUE!</v>
      </c>
      <c r="BD38" s="27" t="e">
        <f t="shared" si="24"/>
        <v>#VALUE!</v>
      </c>
      <c r="BE38" s="27" t="e">
        <f t="shared" si="25"/>
        <v>#VALUE!</v>
      </c>
    </row>
    <row r="39" spans="1:57" x14ac:dyDescent="0.25">
      <c r="A39" s="39" t="str">
        <f>IF(G39="","",IF(K39="","",IF(E39/G39&lt;'2. Add assumptions'!$E$4,IF(I39/K39&lt;'2. Add assumptions'!$E$4,IF((E39&gt;0),IF(I39&gt;0,IF(G39&gt;0,IF(K39&gt;0,1,0),0),0),0),0))))</f>
        <v/>
      </c>
      <c r="B39" s="39" t="str">
        <f>IF(G39="","",IF(K39="","",IF(E39/G39&lt;'2. Add assumptions'!$E$4,IF(K39&gt;0,IF(G39&gt;0,IF(H39&gt;L39,1,0),0)))))</f>
        <v/>
      </c>
      <c r="C39" s="31"/>
      <c r="D39" s="8"/>
      <c r="E39" s="8"/>
      <c r="F39" s="8"/>
      <c r="G39" s="17" t="str">
        <f t="shared" si="3"/>
        <v/>
      </c>
      <c r="H39" s="41" t="str">
        <f t="shared" si="26"/>
        <v/>
      </c>
      <c r="I39" s="8"/>
      <c r="J39" s="8"/>
      <c r="K39" s="16" t="str">
        <f t="shared" si="4"/>
        <v/>
      </c>
      <c r="L39" s="15" t="str">
        <f t="shared" si="5"/>
        <v/>
      </c>
      <c r="N39" t="str">
        <f t="shared" si="6"/>
        <v/>
      </c>
      <c r="O39" t="str">
        <f t="shared" si="7"/>
        <v/>
      </c>
      <c r="P39" t="str">
        <f t="shared" si="8"/>
        <v/>
      </c>
      <c r="Q39" t="str">
        <f t="shared" si="9"/>
        <v/>
      </c>
      <c r="R39" t="str">
        <f t="shared" si="10"/>
        <v/>
      </c>
      <c r="S39" t="str">
        <f t="shared" si="11"/>
        <v/>
      </c>
      <c r="U39" s="4" t="str">
        <f t="shared" si="12"/>
        <v/>
      </c>
      <c r="V39" s="4" t="str">
        <f t="shared" si="13"/>
        <v/>
      </c>
      <c r="W39" s="5" t="s">
        <v>43</v>
      </c>
      <c r="X39" s="36" t="str">
        <f t="shared" si="27"/>
        <v/>
      </c>
      <c r="Z39" s="36" t="str">
        <f t="shared" si="28"/>
        <v/>
      </c>
      <c r="AA39" s="36" t="str">
        <f t="shared" si="29"/>
        <v/>
      </c>
      <c r="AB39" s="5" t="s">
        <v>43</v>
      </c>
      <c r="AC39" s="36" t="str">
        <f t="shared" si="30"/>
        <v/>
      </c>
      <c r="AD39" s="4"/>
      <c r="AE39" s="4" t="str">
        <f t="shared" si="1"/>
        <v/>
      </c>
      <c r="AF39" s="4" t="str">
        <f>IF(G39="","",'2. Add assumptions'!$E$4)</f>
        <v/>
      </c>
      <c r="AG39" s="4" t="str">
        <f t="shared" si="2"/>
        <v/>
      </c>
      <c r="AI39" s="27" t="e">
        <f>AG39*('2. Add assumptions'!$E$7)</f>
        <v>#VALUE!</v>
      </c>
      <c r="AJ39" s="27" t="e">
        <f>1-(((('2. Add assumptions'!$E$4)/AE39)-1)/((('2. Add assumptions'!$E$4)/AI39)-1))</f>
        <v>#VALUE!</v>
      </c>
      <c r="AK39" s="27" t="e">
        <f t="shared" si="14"/>
        <v>#VALUE!</v>
      </c>
      <c r="AL39" s="27" t="e">
        <f t="shared" si="15"/>
        <v>#VALUE!</v>
      </c>
      <c r="AM39" s="27" t="e">
        <f>(1+(1-('2. Add assumptions'!$E$4))/(('2. Add assumptions'!$E$4)-AI39))*(1-((1-('2. Add assumptions'!$E$4))/(1-AE39)))</f>
        <v>#VALUE!</v>
      </c>
      <c r="AN39" s="27" t="e">
        <f t="shared" si="16"/>
        <v>#VALUE!</v>
      </c>
      <c r="AO39" s="27" t="e">
        <f t="shared" si="17"/>
        <v>#VALUE!</v>
      </c>
      <c r="AP39" s="27" t="e">
        <f>AE39-(('2. Add assumptions'!$E$10)*SQRT((AE39*(1-AE39))/(E39+F39)))</f>
        <v>#VALUE!</v>
      </c>
      <c r="AQ39" s="27" t="e">
        <f>AE39+(('2. Add assumptions'!$E$10)*SQRT((AE39*(1-AE39))/(E39+F39)))</f>
        <v>#VALUE!</v>
      </c>
      <c r="AR39" s="27" t="e">
        <f>AI39-(('2. Add assumptions'!$E$10)*('2. Add assumptions'!$E$7)*SQRT((AG39*(1-AG39))/(I39+J39)))</f>
        <v>#VALUE!</v>
      </c>
      <c r="AS39" s="27" t="e">
        <f>AI39+(('2. Add assumptions'!$E$10)*('2. Add assumptions'!$E$7)*SQRT((AG39*(1-AG39))/(I39+J39)))</f>
        <v>#VALUE!</v>
      </c>
      <c r="AT39" s="27" t="e">
        <f>1-(((('2. Add assumptions'!$E$4)/AP39)-1)/((('2. Add assumptions'!$E$4)/AS39)-1))</f>
        <v>#VALUE!</v>
      </c>
      <c r="AU39" s="27" t="e">
        <f t="shared" si="18"/>
        <v>#VALUE!</v>
      </c>
      <c r="AV39" s="27" t="e">
        <f t="shared" si="19"/>
        <v>#VALUE!</v>
      </c>
      <c r="AW39" s="27" t="e">
        <f>1-(((('2. Add assumptions'!$E$4)/AQ39)-1)/((('2. Add assumptions'!$E$4)/AR39)-1))</f>
        <v>#VALUE!</v>
      </c>
      <c r="AX39" s="27" t="e">
        <f t="shared" si="20"/>
        <v>#VALUE!</v>
      </c>
      <c r="AY39" s="27" t="e">
        <f t="shared" si="21"/>
        <v>#VALUE!</v>
      </c>
      <c r="AZ39" s="27" t="e">
        <f>(1+((1-'2. Add assumptions'!$E$4)/('2. Add assumptions'!$E$4-AR39)))*(1-(1-'2. Add assumptions'!$E$4)/(1-AQ39))</f>
        <v>#VALUE!</v>
      </c>
      <c r="BA39" s="27" t="e">
        <f t="shared" si="22"/>
        <v>#VALUE!</v>
      </c>
      <c r="BB39" s="27" t="e">
        <f t="shared" si="23"/>
        <v>#VALUE!</v>
      </c>
      <c r="BC39" s="27" t="e">
        <f>(1+((1-'2. Add assumptions'!$E$4)/('2. Add assumptions'!$E$4-AS39)))*(1-(1-'2. Add assumptions'!$E$4)/(1-AP39))</f>
        <v>#VALUE!</v>
      </c>
      <c r="BD39" s="27" t="e">
        <f t="shared" si="24"/>
        <v>#VALUE!</v>
      </c>
      <c r="BE39" s="27" t="e">
        <f t="shared" si="25"/>
        <v>#VALUE!</v>
      </c>
    </row>
    <row r="40" spans="1:57" x14ac:dyDescent="0.25">
      <c r="A40" s="39" t="str">
        <f>IF(G40="","",IF(K40="","",IF(E40/G40&lt;'2. Add assumptions'!$E$4,IF(I40/K40&lt;'2. Add assumptions'!$E$4,IF((E40&gt;0),IF(I40&gt;0,IF(G40&gt;0,IF(K40&gt;0,1,0),0),0),0),0))))</f>
        <v/>
      </c>
      <c r="B40" s="39" t="str">
        <f>IF(G40="","",IF(K40="","",IF(E40/G40&lt;'2. Add assumptions'!$E$4,IF(K40&gt;0,IF(G40&gt;0,IF(H40&gt;L40,1,0),0)))))</f>
        <v/>
      </c>
      <c r="C40" s="31"/>
      <c r="D40" s="8"/>
      <c r="E40" s="8"/>
      <c r="F40" s="8"/>
      <c r="G40" s="17" t="str">
        <f t="shared" si="3"/>
        <v/>
      </c>
      <c r="H40" s="41" t="str">
        <f t="shared" si="26"/>
        <v/>
      </c>
      <c r="I40" s="8"/>
      <c r="J40" s="8"/>
      <c r="K40" s="16" t="str">
        <f t="shared" si="4"/>
        <v/>
      </c>
      <c r="L40" s="15" t="str">
        <f t="shared" si="5"/>
        <v/>
      </c>
      <c r="N40" t="str">
        <f t="shared" si="6"/>
        <v/>
      </c>
      <c r="O40" t="str">
        <f t="shared" si="7"/>
        <v/>
      </c>
      <c r="P40" t="str">
        <f t="shared" si="8"/>
        <v/>
      </c>
      <c r="Q40" t="str">
        <f t="shared" si="9"/>
        <v/>
      </c>
      <c r="R40" t="str">
        <f t="shared" si="10"/>
        <v/>
      </c>
      <c r="S40" t="str">
        <f t="shared" si="11"/>
        <v/>
      </c>
      <c r="U40" s="4" t="str">
        <f t="shared" si="12"/>
        <v/>
      </c>
      <c r="V40" s="4" t="str">
        <f t="shared" si="13"/>
        <v/>
      </c>
      <c r="W40" s="5" t="s">
        <v>43</v>
      </c>
      <c r="X40" s="36" t="str">
        <f t="shared" si="27"/>
        <v/>
      </c>
      <c r="Z40" s="36" t="str">
        <f t="shared" si="28"/>
        <v/>
      </c>
      <c r="AA40" s="36" t="str">
        <f t="shared" si="29"/>
        <v/>
      </c>
      <c r="AB40" s="5" t="s">
        <v>43</v>
      </c>
      <c r="AC40" s="36" t="str">
        <f t="shared" si="30"/>
        <v/>
      </c>
      <c r="AD40" s="4"/>
      <c r="AE40" s="4" t="str">
        <f t="shared" si="1"/>
        <v/>
      </c>
      <c r="AF40" s="4" t="str">
        <f>IF(G40="","",'2. Add assumptions'!$E$4)</f>
        <v/>
      </c>
      <c r="AG40" s="4" t="str">
        <f t="shared" si="2"/>
        <v/>
      </c>
      <c r="AI40" s="27" t="e">
        <f>AG40*('2. Add assumptions'!$E$7)</f>
        <v>#VALUE!</v>
      </c>
      <c r="AJ40" s="27" t="e">
        <f>1-(((('2. Add assumptions'!$E$4)/AE40)-1)/((('2. Add assumptions'!$E$4)/AI40)-1))</f>
        <v>#VALUE!</v>
      </c>
      <c r="AK40" s="27" t="e">
        <f t="shared" si="14"/>
        <v>#VALUE!</v>
      </c>
      <c r="AL40" s="27" t="e">
        <f t="shared" si="15"/>
        <v>#VALUE!</v>
      </c>
      <c r="AM40" s="27" t="e">
        <f>(1+(1-('2. Add assumptions'!$E$4))/(('2. Add assumptions'!$E$4)-AI40))*(1-((1-('2. Add assumptions'!$E$4))/(1-AE40)))</f>
        <v>#VALUE!</v>
      </c>
      <c r="AN40" s="27" t="e">
        <f t="shared" si="16"/>
        <v>#VALUE!</v>
      </c>
      <c r="AO40" s="27" t="e">
        <f t="shared" si="17"/>
        <v>#VALUE!</v>
      </c>
      <c r="AP40" s="27" t="e">
        <f>AE40-(('2. Add assumptions'!$E$10)*SQRT((AE40*(1-AE40))/(E40+F40)))</f>
        <v>#VALUE!</v>
      </c>
      <c r="AQ40" s="27" t="e">
        <f>AE40+(('2. Add assumptions'!$E$10)*SQRT((AE40*(1-AE40))/(E40+F40)))</f>
        <v>#VALUE!</v>
      </c>
      <c r="AR40" s="27" t="e">
        <f>AI40-(('2. Add assumptions'!$E$10)*('2. Add assumptions'!$E$7)*SQRT((AG40*(1-AG40))/(I40+J40)))</f>
        <v>#VALUE!</v>
      </c>
      <c r="AS40" s="27" t="e">
        <f>AI40+(('2. Add assumptions'!$E$10)*('2. Add assumptions'!$E$7)*SQRT((AG40*(1-AG40))/(I40+J40)))</f>
        <v>#VALUE!</v>
      </c>
      <c r="AT40" s="27" t="e">
        <f>1-(((('2. Add assumptions'!$E$4)/AP40)-1)/((('2. Add assumptions'!$E$4)/AS40)-1))</f>
        <v>#VALUE!</v>
      </c>
      <c r="AU40" s="27" t="e">
        <f t="shared" si="18"/>
        <v>#VALUE!</v>
      </c>
      <c r="AV40" s="27" t="e">
        <f t="shared" si="19"/>
        <v>#VALUE!</v>
      </c>
      <c r="AW40" s="27" t="e">
        <f>1-(((('2. Add assumptions'!$E$4)/AQ40)-1)/((('2. Add assumptions'!$E$4)/AR40)-1))</f>
        <v>#VALUE!</v>
      </c>
      <c r="AX40" s="27" t="e">
        <f t="shared" si="20"/>
        <v>#VALUE!</v>
      </c>
      <c r="AY40" s="27" t="e">
        <f t="shared" si="21"/>
        <v>#VALUE!</v>
      </c>
      <c r="AZ40" s="27" t="e">
        <f>(1+((1-'2. Add assumptions'!$E$4)/('2. Add assumptions'!$E$4-AR40)))*(1-(1-'2. Add assumptions'!$E$4)/(1-AQ40))</f>
        <v>#VALUE!</v>
      </c>
      <c r="BA40" s="27" t="e">
        <f t="shared" si="22"/>
        <v>#VALUE!</v>
      </c>
      <c r="BB40" s="27" t="e">
        <f t="shared" si="23"/>
        <v>#VALUE!</v>
      </c>
      <c r="BC40" s="27" t="e">
        <f>(1+((1-'2. Add assumptions'!$E$4)/('2. Add assumptions'!$E$4-AS40)))*(1-(1-'2. Add assumptions'!$E$4)/(1-AP40))</f>
        <v>#VALUE!</v>
      </c>
      <c r="BD40" s="27" t="e">
        <f t="shared" si="24"/>
        <v>#VALUE!</v>
      </c>
      <c r="BE40" s="27" t="e">
        <f t="shared" si="25"/>
        <v>#VALUE!</v>
      </c>
    </row>
    <row r="41" spans="1:57" x14ac:dyDescent="0.25">
      <c r="A41" s="39" t="str">
        <f>IF(G41="","",IF(K41="","",IF(E41/G41&lt;'2. Add assumptions'!$E$4,IF(I41/K41&lt;'2. Add assumptions'!$E$4,IF((E41&gt;0),IF(I41&gt;0,IF(G41&gt;0,IF(K41&gt;0,1,0),0),0),0),0))))</f>
        <v/>
      </c>
      <c r="B41" s="39" t="str">
        <f>IF(G41="","",IF(K41="","",IF(E41/G41&lt;'2. Add assumptions'!$E$4,IF(K41&gt;0,IF(G41&gt;0,IF(H41&gt;L41,1,0),0)))))</f>
        <v/>
      </c>
      <c r="C41" s="31"/>
      <c r="D41" s="8"/>
      <c r="E41" s="8"/>
      <c r="F41" s="8"/>
      <c r="G41" s="17" t="str">
        <f t="shared" si="3"/>
        <v/>
      </c>
      <c r="H41" s="41" t="str">
        <f t="shared" si="26"/>
        <v/>
      </c>
      <c r="I41" s="8"/>
      <c r="J41" s="8"/>
      <c r="K41" s="16" t="str">
        <f t="shared" si="4"/>
        <v/>
      </c>
      <c r="L41" s="15" t="str">
        <f t="shared" si="5"/>
        <v/>
      </c>
      <c r="N41" t="str">
        <f t="shared" si="6"/>
        <v/>
      </c>
      <c r="O41" t="str">
        <f t="shared" si="7"/>
        <v/>
      </c>
      <c r="P41" t="str">
        <f t="shared" si="8"/>
        <v/>
      </c>
      <c r="Q41" t="str">
        <f t="shared" si="9"/>
        <v/>
      </c>
      <c r="R41" t="str">
        <f t="shared" si="10"/>
        <v/>
      </c>
      <c r="S41" t="str">
        <f t="shared" si="11"/>
        <v/>
      </c>
      <c r="U41" s="4" t="str">
        <f t="shared" si="12"/>
        <v/>
      </c>
      <c r="V41" s="4" t="str">
        <f t="shared" si="13"/>
        <v/>
      </c>
      <c r="W41" s="5" t="s">
        <v>43</v>
      </c>
      <c r="X41" s="36" t="str">
        <f t="shared" si="27"/>
        <v/>
      </c>
      <c r="Z41" s="36" t="str">
        <f t="shared" si="28"/>
        <v/>
      </c>
      <c r="AA41" s="36" t="str">
        <f t="shared" si="29"/>
        <v/>
      </c>
      <c r="AB41" s="5" t="s">
        <v>43</v>
      </c>
      <c r="AC41" s="36" t="str">
        <f t="shared" si="30"/>
        <v/>
      </c>
      <c r="AD41" s="4"/>
      <c r="AE41" s="4" t="str">
        <f t="shared" si="1"/>
        <v/>
      </c>
      <c r="AF41" s="4" t="str">
        <f>IF(G41="","",'2. Add assumptions'!$E$4)</f>
        <v/>
      </c>
      <c r="AG41" s="4" t="str">
        <f t="shared" si="2"/>
        <v/>
      </c>
      <c r="AI41" s="27" t="e">
        <f>AG41*('2. Add assumptions'!$E$7)</f>
        <v>#VALUE!</v>
      </c>
      <c r="AJ41" s="27" t="e">
        <f>1-(((('2. Add assumptions'!$E$4)/AE41)-1)/((('2. Add assumptions'!$E$4)/AI41)-1))</f>
        <v>#VALUE!</v>
      </c>
      <c r="AK41" s="27" t="e">
        <f t="shared" si="14"/>
        <v>#VALUE!</v>
      </c>
      <c r="AL41" s="27" t="e">
        <f t="shared" si="15"/>
        <v>#VALUE!</v>
      </c>
      <c r="AM41" s="27" t="e">
        <f>(1+(1-('2. Add assumptions'!$E$4))/(('2. Add assumptions'!$E$4)-AI41))*(1-((1-('2. Add assumptions'!$E$4))/(1-AE41)))</f>
        <v>#VALUE!</v>
      </c>
      <c r="AN41" s="27" t="e">
        <f t="shared" si="16"/>
        <v>#VALUE!</v>
      </c>
      <c r="AO41" s="27" t="e">
        <f t="shared" si="17"/>
        <v>#VALUE!</v>
      </c>
      <c r="AP41" s="27" t="e">
        <f>AE41-(('2. Add assumptions'!$E$10)*SQRT((AE41*(1-AE41))/(E41+F41)))</f>
        <v>#VALUE!</v>
      </c>
      <c r="AQ41" s="27" t="e">
        <f>AE41+(('2. Add assumptions'!$E$10)*SQRT((AE41*(1-AE41))/(E41+F41)))</f>
        <v>#VALUE!</v>
      </c>
      <c r="AR41" s="27" t="e">
        <f>AI41-(('2. Add assumptions'!$E$10)*('2. Add assumptions'!$E$7)*SQRT((AG41*(1-AG41))/(I41+J41)))</f>
        <v>#VALUE!</v>
      </c>
      <c r="AS41" s="27" t="e">
        <f>AI41+(('2. Add assumptions'!$E$10)*('2. Add assumptions'!$E$7)*SQRT((AG41*(1-AG41))/(I41+J41)))</f>
        <v>#VALUE!</v>
      </c>
      <c r="AT41" s="27" t="e">
        <f>1-(((('2. Add assumptions'!$E$4)/AP41)-1)/((('2. Add assumptions'!$E$4)/AS41)-1))</f>
        <v>#VALUE!</v>
      </c>
      <c r="AU41" s="27" t="e">
        <f t="shared" si="18"/>
        <v>#VALUE!</v>
      </c>
      <c r="AV41" s="27" t="e">
        <f t="shared" si="19"/>
        <v>#VALUE!</v>
      </c>
      <c r="AW41" s="27" t="e">
        <f>1-(((('2. Add assumptions'!$E$4)/AQ41)-1)/((('2. Add assumptions'!$E$4)/AR41)-1))</f>
        <v>#VALUE!</v>
      </c>
      <c r="AX41" s="27" t="e">
        <f t="shared" si="20"/>
        <v>#VALUE!</v>
      </c>
      <c r="AY41" s="27" t="e">
        <f t="shared" si="21"/>
        <v>#VALUE!</v>
      </c>
      <c r="AZ41" s="27" t="e">
        <f>(1+((1-'2. Add assumptions'!$E$4)/('2. Add assumptions'!$E$4-AR41)))*(1-(1-'2. Add assumptions'!$E$4)/(1-AQ41))</f>
        <v>#VALUE!</v>
      </c>
      <c r="BA41" s="27" t="e">
        <f t="shared" si="22"/>
        <v>#VALUE!</v>
      </c>
      <c r="BB41" s="27" t="e">
        <f t="shared" si="23"/>
        <v>#VALUE!</v>
      </c>
      <c r="BC41" s="27" t="e">
        <f>(1+((1-'2. Add assumptions'!$E$4)/('2. Add assumptions'!$E$4-AS41)))*(1-(1-'2. Add assumptions'!$E$4)/(1-AP41))</f>
        <v>#VALUE!</v>
      </c>
      <c r="BD41" s="27" t="e">
        <f t="shared" si="24"/>
        <v>#VALUE!</v>
      </c>
      <c r="BE41" s="27" t="e">
        <f t="shared" si="25"/>
        <v>#VALUE!</v>
      </c>
    </row>
    <row r="42" spans="1:57" x14ac:dyDescent="0.25">
      <c r="A42" s="39" t="str">
        <f>IF(G42="","",IF(K42="","",IF(E42/G42&lt;'2. Add assumptions'!$E$4,IF(I42/K42&lt;'2. Add assumptions'!$E$4,IF((E42&gt;0),IF(I42&gt;0,IF(G42&gt;0,IF(K42&gt;0,1,0),0),0),0),0))))</f>
        <v/>
      </c>
      <c r="B42" s="39" t="str">
        <f>IF(G42="","",IF(K42="","",IF(E42/G42&lt;'2. Add assumptions'!$E$4,IF(K42&gt;0,IF(G42&gt;0,IF(H42&gt;L42,1,0),0)))))</f>
        <v/>
      </c>
      <c r="C42" s="31"/>
      <c r="D42" s="8"/>
      <c r="E42" s="8"/>
      <c r="F42" s="8"/>
      <c r="G42" s="17" t="str">
        <f t="shared" si="3"/>
        <v/>
      </c>
      <c r="H42" s="41" t="str">
        <f t="shared" si="26"/>
        <v/>
      </c>
      <c r="I42" s="8"/>
      <c r="J42" s="8"/>
      <c r="K42" s="16" t="str">
        <f t="shared" si="4"/>
        <v/>
      </c>
      <c r="L42" s="15" t="str">
        <f t="shared" si="5"/>
        <v/>
      </c>
      <c r="N42" t="str">
        <f t="shared" si="6"/>
        <v/>
      </c>
      <c r="O42" t="str">
        <f t="shared" si="7"/>
        <v/>
      </c>
      <c r="P42" t="str">
        <f t="shared" si="8"/>
        <v/>
      </c>
      <c r="Q42" t="str">
        <f t="shared" si="9"/>
        <v/>
      </c>
      <c r="R42" t="str">
        <f t="shared" si="10"/>
        <v/>
      </c>
      <c r="S42" t="str">
        <f t="shared" si="11"/>
        <v/>
      </c>
      <c r="U42" s="4" t="str">
        <f t="shared" si="12"/>
        <v/>
      </c>
      <c r="V42" s="4" t="str">
        <f t="shared" si="13"/>
        <v/>
      </c>
      <c r="W42" s="5" t="s">
        <v>43</v>
      </c>
      <c r="X42" s="36" t="str">
        <f t="shared" si="27"/>
        <v/>
      </c>
      <c r="Z42" s="36" t="str">
        <f t="shared" si="28"/>
        <v/>
      </c>
      <c r="AA42" s="36" t="str">
        <f t="shared" si="29"/>
        <v/>
      </c>
      <c r="AB42" s="5" t="s">
        <v>43</v>
      </c>
      <c r="AC42" s="36" t="str">
        <f t="shared" si="30"/>
        <v/>
      </c>
      <c r="AD42" s="4"/>
      <c r="AE42" s="4" t="str">
        <f t="shared" si="1"/>
        <v/>
      </c>
      <c r="AF42" s="4" t="str">
        <f>IF(G42="","",'2. Add assumptions'!$E$4)</f>
        <v/>
      </c>
      <c r="AG42" s="4" t="str">
        <f t="shared" si="2"/>
        <v/>
      </c>
      <c r="AI42" s="27" t="e">
        <f>AG42*('2. Add assumptions'!$E$7)</f>
        <v>#VALUE!</v>
      </c>
      <c r="AJ42" s="27" t="e">
        <f>1-(((('2. Add assumptions'!$E$4)/AE42)-1)/((('2. Add assumptions'!$E$4)/AI42)-1))</f>
        <v>#VALUE!</v>
      </c>
      <c r="AK42" s="27" t="e">
        <f t="shared" si="14"/>
        <v>#VALUE!</v>
      </c>
      <c r="AL42" s="27" t="e">
        <f t="shared" si="15"/>
        <v>#VALUE!</v>
      </c>
      <c r="AM42" s="27" t="e">
        <f>(1+(1-('2. Add assumptions'!$E$4))/(('2. Add assumptions'!$E$4)-AI42))*(1-((1-('2. Add assumptions'!$E$4))/(1-AE42)))</f>
        <v>#VALUE!</v>
      </c>
      <c r="AN42" s="27" t="e">
        <f t="shared" si="16"/>
        <v>#VALUE!</v>
      </c>
      <c r="AO42" s="27" t="e">
        <f t="shared" si="17"/>
        <v>#VALUE!</v>
      </c>
      <c r="AP42" s="27" t="e">
        <f>AE42-(('2. Add assumptions'!$E$10)*SQRT((AE42*(1-AE42))/(E42+F42)))</f>
        <v>#VALUE!</v>
      </c>
      <c r="AQ42" s="27" t="e">
        <f>AE42+(('2. Add assumptions'!$E$10)*SQRT((AE42*(1-AE42))/(E42+F42)))</f>
        <v>#VALUE!</v>
      </c>
      <c r="AR42" s="27" t="e">
        <f>AI42-(('2. Add assumptions'!$E$10)*('2. Add assumptions'!$E$7)*SQRT((AG42*(1-AG42))/(I42+J42)))</f>
        <v>#VALUE!</v>
      </c>
      <c r="AS42" s="27" t="e">
        <f>AI42+(('2. Add assumptions'!$E$10)*('2. Add assumptions'!$E$7)*SQRT((AG42*(1-AG42))/(I42+J42)))</f>
        <v>#VALUE!</v>
      </c>
      <c r="AT42" s="27" t="e">
        <f>1-(((('2. Add assumptions'!$E$4)/AP42)-1)/((('2. Add assumptions'!$E$4)/AS42)-1))</f>
        <v>#VALUE!</v>
      </c>
      <c r="AU42" s="27" t="e">
        <f t="shared" si="18"/>
        <v>#VALUE!</v>
      </c>
      <c r="AV42" s="27" t="e">
        <f t="shared" si="19"/>
        <v>#VALUE!</v>
      </c>
      <c r="AW42" s="27" t="e">
        <f>1-(((('2. Add assumptions'!$E$4)/AQ42)-1)/((('2. Add assumptions'!$E$4)/AR42)-1))</f>
        <v>#VALUE!</v>
      </c>
      <c r="AX42" s="27" t="e">
        <f t="shared" si="20"/>
        <v>#VALUE!</v>
      </c>
      <c r="AY42" s="27" t="e">
        <f t="shared" si="21"/>
        <v>#VALUE!</v>
      </c>
      <c r="AZ42" s="27" t="e">
        <f>(1+((1-'2. Add assumptions'!$E$4)/('2. Add assumptions'!$E$4-AR42)))*(1-(1-'2. Add assumptions'!$E$4)/(1-AQ42))</f>
        <v>#VALUE!</v>
      </c>
      <c r="BA42" s="27" t="e">
        <f t="shared" si="22"/>
        <v>#VALUE!</v>
      </c>
      <c r="BB42" s="27" t="e">
        <f t="shared" si="23"/>
        <v>#VALUE!</v>
      </c>
      <c r="BC42" s="27" t="e">
        <f>(1+((1-'2. Add assumptions'!$E$4)/('2. Add assumptions'!$E$4-AS42)))*(1-(1-'2. Add assumptions'!$E$4)/(1-AP42))</f>
        <v>#VALUE!</v>
      </c>
      <c r="BD42" s="27" t="e">
        <f t="shared" si="24"/>
        <v>#VALUE!</v>
      </c>
      <c r="BE42" s="27" t="e">
        <f t="shared" si="25"/>
        <v>#VALUE!</v>
      </c>
    </row>
    <row r="43" spans="1:57" x14ac:dyDescent="0.25">
      <c r="A43" s="39" t="str">
        <f>IF(G43="","",IF(K43="","",IF(E43/G43&lt;'2. Add assumptions'!$E$4,IF(I43/K43&lt;'2. Add assumptions'!$E$4,IF((E43&gt;0),IF(I43&gt;0,IF(G43&gt;0,IF(K43&gt;0,1,0),0),0),0),0))))</f>
        <v/>
      </c>
      <c r="B43" s="39" t="str">
        <f>IF(G43="","",IF(K43="","",IF(E43/G43&lt;'2. Add assumptions'!$E$4,IF(K43&gt;0,IF(G43&gt;0,IF(H43&gt;L43,1,0),0)))))</f>
        <v/>
      </c>
      <c r="C43" s="31"/>
      <c r="D43" s="8"/>
      <c r="E43" s="8"/>
      <c r="F43" s="8"/>
      <c r="G43" s="17" t="str">
        <f t="shared" si="3"/>
        <v/>
      </c>
      <c r="H43" s="41" t="str">
        <f t="shared" si="26"/>
        <v/>
      </c>
      <c r="I43" s="8"/>
      <c r="J43" s="8"/>
      <c r="K43" s="16" t="str">
        <f t="shared" si="4"/>
        <v/>
      </c>
      <c r="L43" s="15" t="str">
        <f t="shared" si="5"/>
        <v/>
      </c>
      <c r="N43" t="str">
        <f t="shared" si="6"/>
        <v/>
      </c>
      <c r="O43" t="str">
        <f t="shared" si="7"/>
        <v/>
      </c>
      <c r="P43" t="str">
        <f t="shared" si="8"/>
        <v/>
      </c>
      <c r="Q43" t="str">
        <f t="shared" si="9"/>
        <v/>
      </c>
      <c r="R43" t="str">
        <f t="shared" si="10"/>
        <v/>
      </c>
      <c r="S43" t="str">
        <f t="shared" si="11"/>
        <v/>
      </c>
      <c r="U43" s="4" t="str">
        <f t="shared" si="12"/>
        <v/>
      </c>
      <c r="V43" s="4" t="str">
        <f t="shared" si="13"/>
        <v/>
      </c>
      <c r="W43" s="5" t="s">
        <v>43</v>
      </c>
      <c r="X43" s="36" t="str">
        <f t="shared" si="27"/>
        <v/>
      </c>
      <c r="Z43" s="36" t="str">
        <f t="shared" si="28"/>
        <v/>
      </c>
      <c r="AA43" s="36" t="str">
        <f t="shared" si="29"/>
        <v/>
      </c>
      <c r="AB43" s="5" t="s">
        <v>43</v>
      </c>
      <c r="AC43" s="36" t="str">
        <f t="shared" si="30"/>
        <v/>
      </c>
      <c r="AD43" s="4"/>
      <c r="AE43" s="4" t="str">
        <f t="shared" ref="AE43:AE74" si="31">IF(G43="", "", E43/(E43+F43))</f>
        <v/>
      </c>
      <c r="AF43" s="4" t="str">
        <f>IF(G43="","",'2. Add assumptions'!$E$4)</f>
        <v/>
      </c>
      <c r="AG43" s="4" t="str">
        <f t="shared" ref="AG43:AG74" si="32">IF(G43="", "", I43/(I43+J43))</f>
        <v/>
      </c>
      <c r="AI43" s="27" t="e">
        <f>AG43*('2. Add assumptions'!$E$7)</f>
        <v>#VALUE!</v>
      </c>
      <c r="AJ43" s="27" t="e">
        <f>1-(((('2. Add assumptions'!$E$4)/AE43)-1)/((('2. Add assumptions'!$E$4)/AI43)-1))</f>
        <v>#VALUE!</v>
      </c>
      <c r="AK43" s="27" t="e">
        <f t="shared" si="14"/>
        <v>#VALUE!</v>
      </c>
      <c r="AL43" s="27" t="e">
        <f t="shared" si="15"/>
        <v>#VALUE!</v>
      </c>
      <c r="AM43" s="27" t="e">
        <f>(1+(1-('2. Add assumptions'!$E$4))/(('2. Add assumptions'!$E$4)-AI43))*(1-((1-('2. Add assumptions'!$E$4))/(1-AE43)))</f>
        <v>#VALUE!</v>
      </c>
      <c r="AN43" s="27" t="e">
        <f t="shared" si="16"/>
        <v>#VALUE!</v>
      </c>
      <c r="AO43" s="27" t="e">
        <f t="shared" si="17"/>
        <v>#VALUE!</v>
      </c>
      <c r="AP43" s="27" t="e">
        <f>AE43-(('2. Add assumptions'!$E$10)*SQRT((AE43*(1-AE43))/(E43+F43)))</f>
        <v>#VALUE!</v>
      </c>
      <c r="AQ43" s="27" t="e">
        <f>AE43+(('2. Add assumptions'!$E$10)*SQRT((AE43*(1-AE43))/(E43+F43)))</f>
        <v>#VALUE!</v>
      </c>
      <c r="AR43" s="27" t="e">
        <f>AI43-(('2. Add assumptions'!$E$10)*('2. Add assumptions'!$E$7)*SQRT((AG43*(1-AG43))/(I43+J43)))</f>
        <v>#VALUE!</v>
      </c>
      <c r="AS43" s="27" t="e">
        <f>AI43+(('2. Add assumptions'!$E$10)*('2. Add assumptions'!$E$7)*SQRT((AG43*(1-AG43))/(I43+J43)))</f>
        <v>#VALUE!</v>
      </c>
      <c r="AT43" s="27" t="e">
        <f>1-(((('2. Add assumptions'!$E$4)/AP43)-1)/((('2. Add assumptions'!$E$4)/AS43)-1))</f>
        <v>#VALUE!</v>
      </c>
      <c r="AU43" s="27" t="e">
        <f t="shared" si="18"/>
        <v>#VALUE!</v>
      </c>
      <c r="AV43" s="27" t="e">
        <f t="shared" si="19"/>
        <v>#VALUE!</v>
      </c>
      <c r="AW43" s="27" t="e">
        <f>1-(((('2. Add assumptions'!$E$4)/AQ43)-1)/((('2. Add assumptions'!$E$4)/AR43)-1))</f>
        <v>#VALUE!</v>
      </c>
      <c r="AX43" s="27" t="e">
        <f t="shared" si="20"/>
        <v>#VALUE!</v>
      </c>
      <c r="AY43" s="27" t="e">
        <f t="shared" si="21"/>
        <v>#VALUE!</v>
      </c>
      <c r="AZ43" s="27" t="e">
        <f>(1+((1-'2. Add assumptions'!$E$4)/('2. Add assumptions'!$E$4-AR43)))*(1-(1-'2. Add assumptions'!$E$4)/(1-AQ43))</f>
        <v>#VALUE!</v>
      </c>
      <c r="BA43" s="27" t="e">
        <f t="shared" si="22"/>
        <v>#VALUE!</v>
      </c>
      <c r="BB43" s="27" t="e">
        <f t="shared" si="23"/>
        <v>#VALUE!</v>
      </c>
      <c r="BC43" s="27" t="e">
        <f>(1+((1-'2. Add assumptions'!$E$4)/('2. Add assumptions'!$E$4-AS43)))*(1-(1-'2. Add assumptions'!$E$4)/(1-AP43))</f>
        <v>#VALUE!</v>
      </c>
      <c r="BD43" s="27" t="e">
        <f t="shared" si="24"/>
        <v>#VALUE!</v>
      </c>
      <c r="BE43" s="27" t="e">
        <f t="shared" si="25"/>
        <v>#VALUE!</v>
      </c>
    </row>
    <row r="44" spans="1:57" x14ac:dyDescent="0.25">
      <c r="A44" s="39" t="str">
        <f>IF(G44="","",IF(K44="","",IF(E44/G44&lt;'2. Add assumptions'!$E$4,IF(I44/K44&lt;'2. Add assumptions'!$E$4,IF((E44&gt;0),IF(I44&gt;0,IF(G44&gt;0,IF(K44&gt;0,1,0),0),0),0),0))))</f>
        <v/>
      </c>
      <c r="B44" s="39" t="str">
        <f>IF(G44="","",IF(K44="","",IF(E44/G44&lt;'2. Add assumptions'!$E$4,IF(K44&gt;0,IF(G44&gt;0,IF(H44&gt;L44,1,0),0)))))</f>
        <v/>
      </c>
      <c r="C44" s="31"/>
      <c r="D44" s="8"/>
      <c r="E44" s="8"/>
      <c r="F44" s="8"/>
      <c r="G44" s="17" t="str">
        <f t="shared" si="3"/>
        <v/>
      </c>
      <c r="H44" s="41" t="str">
        <f t="shared" si="26"/>
        <v/>
      </c>
      <c r="I44" s="8"/>
      <c r="J44" s="8"/>
      <c r="K44" s="16" t="str">
        <f t="shared" si="4"/>
        <v/>
      </c>
      <c r="L44" s="15" t="str">
        <f t="shared" si="5"/>
        <v/>
      </c>
      <c r="N44" t="str">
        <f t="shared" ref="N44:N75" si="33">IF(E44="", "", C44*E44)</f>
        <v/>
      </c>
      <c r="O44" t="str">
        <f t="shared" ref="O44:O75" si="34">IF(F44="", "", C44*F44)</f>
        <v/>
      </c>
      <c r="P44" t="str">
        <f t="shared" ref="P44:P75" si="35">IF(G44="", "", C44*G44)</f>
        <v/>
      </c>
      <c r="Q44" t="str">
        <f t="shared" ref="Q44:Q75" si="36">IF(I44="", "", C44*I44)</f>
        <v/>
      </c>
      <c r="R44" t="str">
        <f t="shared" ref="R44:R75" si="37">IF(J44="", "", C44*J44)</f>
        <v/>
      </c>
      <c r="S44" t="str">
        <f t="shared" ref="S44:S75" si="38">IF(K44="", "", C44*K44)</f>
        <v/>
      </c>
      <c r="U44" s="4" t="str">
        <f t="shared" si="12"/>
        <v/>
      </c>
      <c r="V44" s="4" t="str">
        <f t="shared" si="13"/>
        <v/>
      </c>
      <c r="W44" s="5" t="s">
        <v>43</v>
      </c>
      <c r="X44" s="36" t="str">
        <f t="shared" si="27"/>
        <v/>
      </c>
      <c r="Z44" s="36" t="str">
        <f t="shared" si="28"/>
        <v/>
      </c>
      <c r="AA44" s="36" t="str">
        <f t="shared" si="29"/>
        <v/>
      </c>
      <c r="AB44" s="5" t="s">
        <v>43</v>
      </c>
      <c r="AC44" s="36" t="str">
        <f t="shared" si="30"/>
        <v/>
      </c>
      <c r="AD44" s="4"/>
      <c r="AE44" s="4" t="str">
        <f t="shared" si="31"/>
        <v/>
      </c>
      <c r="AF44" s="4" t="str">
        <f>IF(G44="","",'2. Add assumptions'!$E$4)</f>
        <v/>
      </c>
      <c r="AG44" s="4" t="str">
        <f t="shared" si="32"/>
        <v/>
      </c>
      <c r="AI44" s="27" t="e">
        <f>AG44*('2. Add assumptions'!$E$7)</f>
        <v>#VALUE!</v>
      </c>
      <c r="AJ44" s="27" t="e">
        <f>1-(((('2. Add assumptions'!$E$4)/AE44)-1)/((('2. Add assumptions'!$E$4)/AI44)-1))</f>
        <v>#VALUE!</v>
      </c>
      <c r="AK44" s="27" t="e">
        <f t="shared" si="14"/>
        <v>#VALUE!</v>
      </c>
      <c r="AL44" s="27" t="e">
        <f t="shared" si="15"/>
        <v>#VALUE!</v>
      </c>
      <c r="AM44" s="27" t="e">
        <f>(1+(1-('2. Add assumptions'!$E$4))/(('2. Add assumptions'!$E$4)-AI44))*(1-((1-('2. Add assumptions'!$E$4))/(1-AE44)))</f>
        <v>#VALUE!</v>
      </c>
      <c r="AN44" s="27" t="e">
        <f t="shared" si="16"/>
        <v>#VALUE!</v>
      </c>
      <c r="AO44" s="27" t="e">
        <f t="shared" si="17"/>
        <v>#VALUE!</v>
      </c>
      <c r="AP44" s="27" t="e">
        <f>AE44-(('2. Add assumptions'!$E$10)*SQRT((AE44*(1-AE44))/(E44+F44)))</f>
        <v>#VALUE!</v>
      </c>
      <c r="AQ44" s="27" t="e">
        <f>AE44+(('2. Add assumptions'!$E$10)*SQRT((AE44*(1-AE44))/(E44+F44)))</f>
        <v>#VALUE!</v>
      </c>
      <c r="AR44" s="27" t="e">
        <f>AI44-(('2. Add assumptions'!$E$10)*('2. Add assumptions'!$E$7)*SQRT((AG44*(1-AG44))/(I44+J44)))</f>
        <v>#VALUE!</v>
      </c>
      <c r="AS44" s="27" t="e">
        <f>AI44+(('2. Add assumptions'!$E$10)*('2. Add assumptions'!$E$7)*SQRT((AG44*(1-AG44))/(I44+J44)))</f>
        <v>#VALUE!</v>
      </c>
      <c r="AT44" s="27" t="e">
        <f>1-(((('2. Add assumptions'!$E$4)/AP44)-1)/((('2. Add assumptions'!$E$4)/AS44)-1))</f>
        <v>#VALUE!</v>
      </c>
      <c r="AU44" s="27" t="e">
        <f t="shared" si="18"/>
        <v>#VALUE!</v>
      </c>
      <c r="AV44" s="27" t="e">
        <f t="shared" si="19"/>
        <v>#VALUE!</v>
      </c>
      <c r="AW44" s="27" t="e">
        <f>1-(((('2. Add assumptions'!$E$4)/AQ44)-1)/((('2. Add assumptions'!$E$4)/AR44)-1))</f>
        <v>#VALUE!</v>
      </c>
      <c r="AX44" s="27" t="e">
        <f t="shared" si="20"/>
        <v>#VALUE!</v>
      </c>
      <c r="AY44" s="27" t="e">
        <f t="shared" si="21"/>
        <v>#VALUE!</v>
      </c>
      <c r="AZ44" s="27" t="e">
        <f>(1+((1-'2. Add assumptions'!$E$4)/('2. Add assumptions'!$E$4-AR44)))*(1-(1-'2. Add assumptions'!$E$4)/(1-AQ44))</f>
        <v>#VALUE!</v>
      </c>
      <c r="BA44" s="27" t="e">
        <f t="shared" si="22"/>
        <v>#VALUE!</v>
      </c>
      <c r="BB44" s="27" t="e">
        <f t="shared" si="23"/>
        <v>#VALUE!</v>
      </c>
      <c r="BC44" s="27" t="e">
        <f>(1+((1-'2. Add assumptions'!$E$4)/('2. Add assumptions'!$E$4-AS44)))*(1-(1-'2. Add assumptions'!$E$4)/(1-AP44))</f>
        <v>#VALUE!</v>
      </c>
      <c r="BD44" s="27" t="e">
        <f t="shared" si="24"/>
        <v>#VALUE!</v>
      </c>
      <c r="BE44" s="27" t="e">
        <f t="shared" si="25"/>
        <v>#VALUE!</v>
      </c>
    </row>
    <row r="45" spans="1:57" x14ac:dyDescent="0.25">
      <c r="A45" s="39" t="str">
        <f>IF(G45="","",IF(K45="","",IF(E45/G45&lt;'2. Add assumptions'!$E$4,IF(I45/K45&lt;'2. Add assumptions'!$E$4,IF((E45&gt;0),IF(I45&gt;0,IF(G45&gt;0,IF(K45&gt;0,1,0),0),0),0),0))))</f>
        <v/>
      </c>
      <c r="B45" s="39" t="str">
        <f>IF(G45="","",IF(K45="","",IF(E45/G45&lt;'2. Add assumptions'!$E$4,IF(K45&gt;0,IF(G45&gt;0,IF(H45&gt;L45,1,0),0)))))</f>
        <v/>
      </c>
      <c r="C45" s="31"/>
      <c r="D45" s="8"/>
      <c r="E45" s="8"/>
      <c r="F45" s="8"/>
      <c r="G45" s="17" t="str">
        <f t="shared" si="3"/>
        <v/>
      </c>
      <c r="H45" s="41" t="str">
        <f t="shared" si="26"/>
        <v/>
      </c>
      <c r="I45" s="8"/>
      <c r="J45" s="8"/>
      <c r="K45" s="16" t="str">
        <f t="shared" si="4"/>
        <v/>
      </c>
      <c r="L45" s="15" t="str">
        <f t="shared" si="5"/>
        <v/>
      </c>
      <c r="N45" t="str">
        <f t="shared" si="33"/>
        <v/>
      </c>
      <c r="O45" t="str">
        <f t="shared" si="34"/>
        <v/>
      </c>
      <c r="P45" t="str">
        <f t="shared" si="35"/>
        <v/>
      </c>
      <c r="Q45" t="str">
        <f t="shared" si="36"/>
        <v/>
      </c>
      <c r="R45" t="str">
        <f t="shared" si="37"/>
        <v/>
      </c>
      <c r="S45" t="str">
        <f t="shared" si="38"/>
        <v/>
      </c>
      <c r="U45" s="4" t="str">
        <f t="shared" si="12"/>
        <v/>
      </c>
      <c r="V45" s="4" t="str">
        <f t="shared" si="13"/>
        <v/>
      </c>
      <c r="W45" s="5" t="s">
        <v>43</v>
      </c>
      <c r="X45" s="36" t="str">
        <f t="shared" si="27"/>
        <v/>
      </c>
      <c r="Z45" s="36" t="str">
        <f t="shared" si="28"/>
        <v/>
      </c>
      <c r="AA45" s="36" t="str">
        <f t="shared" si="29"/>
        <v/>
      </c>
      <c r="AB45" s="5" t="s">
        <v>43</v>
      </c>
      <c r="AC45" s="36" t="str">
        <f t="shared" si="30"/>
        <v/>
      </c>
      <c r="AD45" s="4"/>
      <c r="AE45" s="4" t="str">
        <f t="shared" si="31"/>
        <v/>
      </c>
      <c r="AF45" s="4" t="str">
        <f>IF(G45="","",'2. Add assumptions'!$E$4)</f>
        <v/>
      </c>
      <c r="AG45" s="4" t="str">
        <f t="shared" si="32"/>
        <v/>
      </c>
      <c r="AI45" s="27" t="e">
        <f>AG45*('2. Add assumptions'!$E$7)</f>
        <v>#VALUE!</v>
      </c>
      <c r="AJ45" s="27" t="e">
        <f>1-(((('2. Add assumptions'!$E$4)/AE45)-1)/((('2. Add assumptions'!$E$4)/AI45)-1))</f>
        <v>#VALUE!</v>
      </c>
      <c r="AK45" s="27" t="e">
        <f t="shared" si="14"/>
        <v>#VALUE!</v>
      </c>
      <c r="AL45" s="27" t="e">
        <f t="shared" si="15"/>
        <v>#VALUE!</v>
      </c>
      <c r="AM45" s="27" t="e">
        <f>(1+(1-('2. Add assumptions'!$E$4))/(('2. Add assumptions'!$E$4)-AI45))*(1-((1-('2. Add assumptions'!$E$4))/(1-AE45)))</f>
        <v>#VALUE!</v>
      </c>
      <c r="AN45" s="27" t="e">
        <f t="shared" si="16"/>
        <v>#VALUE!</v>
      </c>
      <c r="AO45" s="27" t="e">
        <f t="shared" si="17"/>
        <v>#VALUE!</v>
      </c>
      <c r="AP45" s="27" t="e">
        <f>AE45-(('2. Add assumptions'!$E$10)*SQRT((AE45*(1-AE45))/(E45+F45)))</f>
        <v>#VALUE!</v>
      </c>
      <c r="AQ45" s="27" t="e">
        <f>AE45+(('2. Add assumptions'!$E$10)*SQRT((AE45*(1-AE45))/(E45+F45)))</f>
        <v>#VALUE!</v>
      </c>
      <c r="AR45" s="27" t="e">
        <f>AI45-(('2. Add assumptions'!$E$10)*('2. Add assumptions'!$E$7)*SQRT((AG45*(1-AG45))/(I45+J45)))</f>
        <v>#VALUE!</v>
      </c>
      <c r="AS45" s="27" t="e">
        <f>AI45+(('2. Add assumptions'!$E$10)*('2. Add assumptions'!$E$7)*SQRT((AG45*(1-AG45))/(I45+J45)))</f>
        <v>#VALUE!</v>
      </c>
      <c r="AT45" s="27" t="e">
        <f>1-(((('2. Add assumptions'!$E$4)/AP45)-1)/((('2. Add assumptions'!$E$4)/AS45)-1))</f>
        <v>#VALUE!</v>
      </c>
      <c r="AU45" s="27" t="e">
        <f t="shared" si="18"/>
        <v>#VALUE!</v>
      </c>
      <c r="AV45" s="27" t="e">
        <f t="shared" si="19"/>
        <v>#VALUE!</v>
      </c>
      <c r="AW45" s="27" t="e">
        <f>1-(((('2. Add assumptions'!$E$4)/AQ45)-1)/((('2. Add assumptions'!$E$4)/AR45)-1))</f>
        <v>#VALUE!</v>
      </c>
      <c r="AX45" s="27" t="e">
        <f t="shared" si="20"/>
        <v>#VALUE!</v>
      </c>
      <c r="AY45" s="27" t="e">
        <f t="shared" si="21"/>
        <v>#VALUE!</v>
      </c>
      <c r="AZ45" s="27" t="e">
        <f>(1+((1-'2. Add assumptions'!$E$4)/('2. Add assumptions'!$E$4-AR45)))*(1-(1-'2. Add assumptions'!$E$4)/(1-AQ45))</f>
        <v>#VALUE!</v>
      </c>
      <c r="BA45" s="27" t="e">
        <f t="shared" si="22"/>
        <v>#VALUE!</v>
      </c>
      <c r="BB45" s="27" t="e">
        <f t="shared" si="23"/>
        <v>#VALUE!</v>
      </c>
      <c r="BC45" s="27" t="e">
        <f>(1+((1-'2. Add assumptions'!$E$4)/('2. Add assumptions'!$E$4-AS45)))*(1-(1-'2. Add assumptions'!$E$4)/(1-AP45))</f>
        <v>#VALUE!</v>
      </c>
      <c r="BD45" s="27" t="e">
        <f t="shared" si="24"/>
        <v>#VALUE!</v>
      </c>
      <c r="BE45" s="27" t="e">
        <f t="shared" si="25"/>
        <v>#VALUE!</v>
      </c>
    </row>
    <row r="46" spans="1:57" x14ac:dyDescent="0.25">
      <c r="A46" s="39" t="str">
        <f>IF(G46="","",IF(K46="","",IF(E46/G46&lt;'2. Add assumptions'!$E$4,IF(I46/K46&lt;'2. Add assumptions'!$E$4,IF((E46&gt;0),IF(I46&gt;0,IF(G46&gt;0,IF(K46&gt;0,1,0),0),0),0),0))))</f>
        <v/>
      </c>
      <c r="B46" s="39" t="str">
        <f>IF(G46="","",IF(K46="","",IF(E46/G46&lt;'2. Add assumptions'!$E$4,IF(K46&gt;0,IF(G46&gt;0,IF(H46&gt;L46,1,0),0)))))</f>
        <v/>
      </c>
      <c r="C46" s="31"/>
      <c r="D46" s="8"/>
      <c r="E46" s="8"/>
      <c r="F46" s="8"/>
      <c r="G46" s="17" t="str">
        <f t="shared" si="3"/>
        <v/>
      </c>
      <c r="H46" s="41" t="str">
        <f t="shared" si="26"/>
        <v/>
      </c>
      <c r="I46" s="8"/>
      <c r="J46" s="8"/>
      <c r="K46" s="16" t="str">
        <f t="shared" si="4"/>
        <v/>
      </c>
      <c r="L46" s="15" t="str">
        <f t="shared" si="5"/>
        <v/>
      </c>
      <c r="N46" t="str">
        <f t="shared" si="33"/>
        <v/>
      </c>
      <c r="O46" t="str">
        <f t="shared" si="34"/>
        <v/>
      </c>
      <c r="P46" t="str">
        <f t="shared" si="35"/>
        <v/>
      </c>
      <c r="Q46" t="str">
        <f t="shared" si="36"/>
        <v/>
      </c>
      <c r="R46" t="str">
        <f t="shared" si="37"/>
        <v/>
      </c>
      <c r="S46" t="str">
        <f t="shared" si="38"/>
        <v/>
      </c>
      <c r="U46" s="4" t="str">
        <f t="shared" si="12"/>
        <v/>
      </c>
      <c r="V46" s="4" t="str">
        <f t="shared" si="13"/>
        <v/>
      </c>
      <c r="W46" s="5" t="s">
        <v>43</v>
      </c>
      <c r="X46" s="36" t="str">
        <f t="shared" si="27"/>
        <v/>
      </c>
      <c r="Z46" s="36" t="str">
        <f t="shared" si="28"/>
        <v/>
      </c>
      <c r="AA46" s="36" t="str">
        <f t="shared" si="29"/>
        <v/>
      </c>
      <c r="AB46" s="5" t="s">
        <v>43</v>
      </c>
      <c r="AC46" s="36" t="str">
        <f t="shared" si="30"/>
        <v/>
      </c>
      <c r="AD46" s="4"/>
      <c r="AE46" s="4" t="str">
        <f t="shared" si="31"/>
        <v/>
      </c>
      <c r="AF46" s="4" t="str">
        <f>IF(G46="","",'2. Add assumptions'!$E$4)</f>
        <v/>
      </c>
      <c r="AG46" s="4" t="str">
        <f t="shared" si="32"/>
        <v/>
      </c>
      <c r="AI46" s="27" t="e">
        <f>AG46*('2. Add assumptions'!$E$7)</f>
        <v>#VALUE!</v>
      </c>
      <c r="AJ46" s="27" t="e">
        <f>1-(((('2. Add assumptions'!$E$4)/AE46)-1)/((('2. Add assumptions'!$E$4)/AI46)-1))</f>
        <v>#VALUE!</v>
      </c>
      <c r="AK46" s="27" t="e">
        <f t="shared" si="14"/>
        <v>#VALUE!</v>
      </c>
      <c r="AL46" s="27" t="e">
        <f t="shared" si="15"/>
        <v>#VALUE!</v>
      </c>
      <c r="AM46" s="27" t="e">
        <f>(1+(1-('2. Add assumptions'!$E$4))/(('2. Add assumptions'!$E$4)-AI46))*(1-((1-('2. Add assumptions'!$E$4))/(1-AE46)))</f>
        <v>#VALUE!</v>
      </c>
      <c r="AN46" s="27" t="e">
        <f t="shared" si="16"/>
        <v>#VALUE!</v>
      </c>
      <c r="AO46" s="27" t="e">
        <f t="shared" si="17"/>
        <v>#VALUE!</v>
      </c>
      <c r="AP46" s="27" t="e">
        <f>AE46-(('2. Add assumptions'!$E$10)*SQRT((AE46*(1-AE46))/(E46+F46)))</f>
        <v>#VALUE!</v>
      </c>
      <c r="AQ46" s="27" t="e">
        <f>AE46+(('2. Add assumptions'!$E$10)*SQRT((AE46*(1-AE46))/(E46+F46)))</f>
        <v>#VALUE!</v>
      </c>
      <c r="AR46" s="27" t="e">
        <f>AI46-(('2. Add assumptions'!$E$10)*('2. Add assumptions'!$E$7)*SQRT((AG46*(1-AG46))/(I46+J46)))</f>
        <v>#VALUE!</v>
      </c>
      <c r="AS46" s="27" t="e">
        <f>AI46+(('2. Add assumptions'!$E$10)*('2. Add assumptions'!$E$7)*SQRT((AG46*(1-AG46))/(I46+J46)))</f>
        <v>#VALUE!</v>
      </c>
      <c r="AT46" s="27" t="e">
        <f>1-(((('2. Add assumptions'!$E$4)/AP46)-1)/((('2. Add assumptions'!$E$4)/AS46)-1))</f>
        <v>#VALUE!</v>
      </c>
      <c r="AU46" s="27" t="e">
        <f t="shared" si="18"/>
        <v>#VALUE!</v>
      </c>
      <c r="AV46" s="27" t="e">
        <f t="shared" si="19"/>
        <v>#VALUE!</v>
      </c>
      <c r="AW46" s="27" t="e">
        <f>1-(((('2. Add assumptions'!$E$4)/AQ46)-1)/((('2. Add assumptions'!$E$4)/AR46)-1))</f>
        <v>#VALUE!</v>
      </c>
      <c r="AX46" s="27" t="e">
        <f t="shared" si="20"/>
        <v>#VALUE!</v>
      </c>
      <c r="AY46" s="27" t="e">
        <f t="shared" si="21"/>
        <v>#VALUE!</v>
      </c>
      <c r="AZ46" s="27" t="e">
        <f>(1+((1-'2. Add assumptions'!$E$4)/('2. Add assumptions'!$E$4-AR46)))*(1-(1-'2. Add assumptions'!$E$4)/(1-AQ46))</f>
        <v>#VALUE!</v>
      </c>
      <c r="BA46" s="27" t="e">
        <f t="shared" si="22"/>
        <v>#VALUE!</v>
      </c>
      <c r="BB46" s="27" t="e">
        <f t="shared" si="23"/>
        <v>#VALUE!</v>
      </c>
      <c r="BC46" s="27" t="e">
        <f>(1+((1-'2. Add assumptions'!$E$4)/('2. Add assumptions'!$E$4-AS46)))*(1-(1-'2. Add assumptions'!$E$4)/(1-AP46))</f>
        <v>#VALUE!</v>
      </c>
      <c r="BD46" s="27" t="e">
        <f t="shared" si="24"/>
        <v>#VALUE!</v>
      </c>
      <c r="BE46" s="27" t="e">
        <f t="shared" si="25"/>
        <v>#VALUE!</v>
      </c>
    </row>
    <row r="47" spans="1:57" x14ac:dyDescent="0.25">
      <c r="A47" s="39" t="str">
        <f>IF(G47="","",IF(K47="","",IF(E47/G47&lt;'2. Add assumptions'!$E$4,IF(I47/K47&lt;'2. Add assumptions'!$E$4,IF((E47&gt;0),IF(I47&gt;0,IF(G47&gt;0,IF(K47&gt;0,1,0),0),0),0),0))))</f>
        <v/>
      </c>
      <c r="B47" s="39" t="str">
        <f>IF(G47="","",IF(K47="","",IF(E47/G47&lt;'2. Add assumptions'!$E$4,IF(K47&gt;0,IF(G47&gt;0,IF(H47&gt;L47,1,0),0)))))</f>
        <v/>
      </c>
      <c r="C47" s="31"/>
      <c r="D47" s="8"/>
      <c r="E47" s="8"/>
      <c r="F47" s="8"/>
      <c r="G47" s="17" t="str">
        <f t="shared" si="3"/>
        <v/>
      </c>
      <c r="H47" s="41" t="str">
        <f t="shared" si="26"/>
        <v/>
      </c>
      <c r="I47" s="8"/>
      <c r="J47" s="8"/>
      <c r="K47" s="16" t="str">
        <f t="shared" si="4"/>
        <v/>
      </c>
      <c r="L47" s="15" t="str">
        <f t="shared" si="5"/>
        <v/>
      </c>
      <c r="N47" t="str">
        <f t="shared" si="33"/>
        <v/>
      </c>
      <c r="O47" t="str">
        <f t="shared" si="34"/>
        <v/>
      </c>
      <c r="P47" t="str">
        <f t="shared" si="35"/>
        <v/>
      </c>
      <c r="Q47" t="str">
        <f t="shared" si="36"/>
        <v/>
      </c>
      <c r="R47" t="str">
        <f t="shared" si="37"/>
        <v/>
      </c>
      <c r="S47" t="str">
        <f t="shared" si="38"/>
        <v/>
      </c>
      <c r="U47" s="4" t="str">
        <f t="shared" si="12"/>
        <v/>
      </c>
      <c r="V47" s="4" t="str">
        <f t="shared" si="13"/>
        <v/>
      </c>
      <c r="W47" s="5" t="s">
        <v>43</v>
      </c>
      <c r="X47" s="36" t="str">
        <f t="shared" si="27"/>
        <v/>
      </c>
      <c r="Z47" s="36" t="str">
        <f t="shared" si="28"/>
        <v/>
      </c>
      <c r="AA47" s="36" t="str">
        <f t="shared" si="29"/>
        <v/>
      </c>
      <c r="AB47" s="5" t="s">
        <v>43</v>
      </c>
      <c r="AC47" s="36" t="str">
        <f t="shared" si="30"/>
        <v/>
      </c>
      <c r="AD47" s="4"/>
      <c r="AE47" s="4" t="str">
        <f t="shared" si="31"/>
        <v/>
      </c>
      <c r="AF47" s="4" t="str">
        <f>IF(G47="","",'2. Add assumptions'!$E$4)</f>
        <v/>
      </c>
      <c r="AG47" s="4" t="str">
        <f t="shared" si="32"/>
        <v/>
      </c>
      <c r="AI47" s="27" t="e">
        <f>AG47*('2. Add assumptions'!$E$7)</f>
        <v>#VALUE!</v>
      </c>
      <c r="AJ47" s="27" t="e">
        <f>1-(((('2. Add assumptions'!$E$4)/AE47)-1)/((('2. Add assumptions'!$E$4)/AI47)-1))</f>
        <v>#VALUE!</v>
      </c>
      <c r="AK47" s="27" t="e">
        <f t="shared" si="14"/>
        <v>#VALUE!</v>
      </c>
      <c r="AL47" s="27" t="e">
        <f t="shared" si="15"/>
        <v>#VALUE!</v>
      </c>
      <c r="AM47" s="27" t="e">
        <f>(1+(1-('2. Add assumptions'!$E$4))/(('2. Add assumptions'!$E$4)-AI47))*(1-((1-('2. Add assumptions'!$E$4))/(1-AE47)))</f>
        <v>#VALUE!</v>
      </c>
      <c r="AN47" s="27" t="e">
        <f t="shared" si="16"/>
        <v>#VALUE!</v>
      </c>
      <c r="AO47" s="27" t="e">
        <f t="shared" si="17"/>
        <v>#VALUE!</v>
      </c>
      <c r="AP47" s="27" t="e">
        <f>AE47-(('2. Add assumptions'!$E$10)*SQRT((AE47*(1-AE47))/(E47+F47)))</f>
        <v>#VALUE!</v>
      </c>
      <c r="AQ47" s="27" t="e">
        <f>AE47+(('2. Add assumptions'!$E$10)*SQRT((AE47*(1-AE47))/(E47+F47)))</f>
        <v>#VALUE!</v>
      </c>
      <c r="AR47" s="27" t="e">
        <f>AI47-(('2. Add assumptions'!$E$10)*('2. Add assumptions'!$E$7)*SQRT((AG47*(1-AG47))/(I47+J47)))</f>
        <v>#VALUE!</v>
      </c>
      <c r="AS47" s="27" t="e">
        <f>AI47+(('2. Add assumptions'!$E$10)*('2. Add assumptions'!$E$7)*SQRT((AG47*(1-AG47))/(I47+J47)))</f>
        <v>#VALUE!</v>
      </c>
      <c r="AT47" s="27" t="e">
        <f>1-(((('2. Add assumptions'!$E$4)/AP47)-1)/((('2. Add assumptions'!$E$4)/AS47)-1))</f>
        <v>#VALUE!</v>
      </c>
      <c r="AU47" s="27" t="e">
        <f t="shared" si="18"/>
        <v>#VALUE!</v>
      </c>
      <c r="AV47" s="27" t="e">
        <f t="shared" si="19"/>
        <v>#VALUE!</v>
      </c>
      <c r="AW47" s="27" t="e">
        <f>1-(((('2. Add assumptions'!$E$4)/AQ47)-1)/((('2. Add assumptions'!$E$4)/AR47)-1))</f>
        <v>#VALUE!</v>
      </c>
      <c r="AX47" s="27" t="e">
        <f t="shared" si="20"/>
        <v>#VALUE!</v>
      </c>
      <c r="AY47" s="27" t="e">
        <f t="shared" si="21"/>
        <v>#VALUE!</v>
      </c>
      <c r="AZ47" s="27" t="e">
        <f>(1+((1-'2. Add assumptions'!$E$4)/('2. Add assumptions'!$E$4-AR47)))*(1-(1-'2. Add assumptions'!$E$4)/(1-AQ47))</f>
        <v>#VALUE!</v>
      </c>
      <c r="BA47" s="27" t="e">
        <f t="shared" si="22"/>
        <v>#VALUE!</v>
      </c>
      <c r="BB47" s="27" t="e">
        <f t="shared" si="23"/>
        <v>#VALUE!</v>
      </c>
      <c r="BC47" s="27" t="e">
        <f>(1+((1-'2. Add assumptions'!$E$4)/('2. Add assumptions'!$E$4-AS47)))*(1-(1-'2. Add assumptions'!$E$4)/(1-AP47))</f>
        <v>#VALUE!</v>
      </c>
      <c r="BD47" s="27" t="e">
        <f t="shared" si="24"/>
        <v>#VALUE!</v>
      </c>
      <c r="BE47" s="27" t="e">
        <f t="shared" si="25"/>
        <v>#VALUE!</v>
      </c>
    </row>
    <row r="48" spans="1:57" x14ac:dyDescent="0.25">
      <c r="A48" s="39" t="str">
        <f>IF(G48="","",IF(K48="","",IF(E48/G48&lt;'2. Add assumptions'!$E$4,IF(I48/K48&lt;'2. Add assumptions'!$E$4,IF((E48&gt;0),IF(I48&gt;0,IF(G48&gt;0,IF(K48&gt;0,1,0),0),0),0),0))))</f>
        <v/>
      </c>
      <c r="B48" s="39" t="str">
        <f>IF(G48="","",IF(K48="","",IF(E48/G48&lt;'2. Add assumptions'!$E$4,IF(K48&gt;0,IF(G48&gt;0,IF(H48&gt;L48,1,0),0)))))</f>
        <v/>
      </c>
      <c r="C48" s="31"/>
      <c r="D48" s="8"/>
      <c r="E48" s="8"/>
      <c r="F48" s="8"/>
      <c r="G48" s="17" t="str">
        <f t="shared" si="3"/>
        <v/>
      </c>
      <c r="H48" s="41" t="str">
        <f t="shared" si="26"/>
        <v/>
      </c>
      <c r="I48" s="8"/>
      <c r="J48" s="8"/>
      <c r="K48" s="16" t="str">
        <f t="shared" si="4"/>
        <v/>
      </c>
      <c r="L48" s="15" t="str">
        <f t="shared" si="5"/>
        <v/>
      </c>
      <c r="N48" t="str">
        <f t="shared" si="33"/>
        <v/>
      </c>
      <c r="O48" t="str">
        <f t="shared" si="34"/>
        <v/>
      </c>
      <c r="P48" t="str">
        <f t="shared" si="35"/>
        <v/>
      </c>
      <c r="Q48" t="str">
        <f t="shared" si="36"/>
        <v/>
      </c>
      <c r="R48" t="str">
        <f t="shared" si="37"/>
        <v/>
      </c>
      <c r="S48" t="str">
        <f t="shared" si="38"/>
        <v/>
      </c>
      <c r="U48" s="4" t="str">
        <f t="shared" si="12"/>
        <v/>
      </c>
      <c r="V48" s="4" t="str">
        <f t="shared" si="13"/>
        <v/>
      </c>
      <c r="W48" s="5" t="s">
        <v>43</v>
      </c>
      <c r="X48" s="36" t="str">
        <f t="shared" si="27"/>
        <v/>
      </c>
      <c r="Z48" s="36" t="str">
        <f t="shared" si="28"/>
        <v/>
      </c>
      <c r="AA48" s="36" t="str">
        <f t="shared" si="29"/>
        <v/>
      </c>
      <c r="AB48" s="5" t="s">
        <v>43</v>
      </c>
      <c r="AC48" s="36" t="str">
        <f t="shared" si="30"/>
        <v/>
      </c>
      <c r="AD48" s="4"/>
      <c r="AE48" s="4" t="str">
        <f t="shared" si="31"/>
        <v/>
      </c>
      <c r="AF48" s="4" t="str">
        <f>IF(G48="","",'2. Add assumptions'!$E$4)</f>
        <v/>
      </c>
      <c r="AG48" s="4" t="str">
        <f t="shared" si="32"/>
        <v/>
      </c>
      <c r="AI48" s="27" t="e">
        <f>AG48*('2. Add assumptions'!$E$7)</f>
        <v>#VALUE!</v>
      </c>
      <c r="AJ48" s="27" t="e">
        <f>1-(((('2. Add assumptions'!$E$4)/AE48)-1)/((('2. Add assumptions'!$E$4)/AI48)-1))</f>
        <v>#VALUE!</v>
      </c>
      <c r="AK48" s="27" t="e">
        <f t="shared" si="14"/>
        <v>#VALUE!</v>
      </c>
      <c r="AL48" s="27" t="e">
        <f t="shared" si="15"/>
        <v>#VALUE!</v>
      </c>
      <c r="AM48" s="27" t="e">
        <f>(1+(1-('2. Add assumptions'!$E$4))/(('2. Add assumptions'!$E$4)-AI48))*(1-((1-('2. Add assumptions'!$E$4))/(1-AE48)))</f>
        <v>#VALUE!</v>
      </c>
      <c r="AN48" s="27" t="e">
        <f t="shared" si="16"/>
        <v>#VALUE!</v>
      </c>
      <c r="AO48" s="27" t="e">
        <f t="shared" si="17"/>
        <v>#VALUE!</v>
      </c>
      <c r="AP48" s="27" t="e">
        <f>AE48-(('2. Add assumptions'!$E$10)*SQRT((AE48*(1-AE48))/(E48+F48)))</f>
        <v>#VALUE!</v>
      </c>
      <c r="AQ48" s="27" t="e">
        <f>AE48+(('2. Add assumptions'!$E$10)*SQRT((AE48*(1-AE48))/(E48+F48)))</f>
        <v>#VALUE!</v>
      </c>
      <c r="AR48" s="27" t="e">
        <f>AI48-(('2. Add assumptions'!$E$10)*('2. Add assumptions'!$E$7)*SQRT((AG48*(1-AG48))/(I48+J48)))</f>
        <v>#VALUE!</v>
      </c>
      <c r="AS48" s="27" t="e">
        <f>AI48+(('2. Add assumptions'!$E$10)*('2. Add assumptions'!$E$7)*SQRT((AG48*(1-AG48))/(I48+J48)))</f>
        <v>#VALUE!</v>
      </c>
      <c r="AT48" s="27" t="e">
        <f>1-(((('2. Add assumptions'!$E$4)/AP48)-1)/((('2. Add assumptions'!$E$4)/AS48)-1))</f>
        <v>#VALUE!</v>
      </c>
      <c r="AU48" s="27" t="e">
        <f t="shared" si="18"/>
        <v>#VALUE!</v>
      </c>
      <c r="AV48" s="27" t="e">
        <f t="shared" si="19"/>
        <v>#VALUE!</v>
      </c>
      <c r="AW48" s="27" t="e">
        <f>1-(((('2. Add assumptions'!$E$4)/AQ48)-1)/((('2. Add assumptions'!$E$4)/AR48)-1))</f>
        <v>#VALUE!</v>
      </c>
      <c r="AX48" s="27" t="e">
        <f t="shared" si="20"/>
        <v>#VALUE!</v>
      </c>
      <c r="AY48" s="27" t="e">
        <f t="shared" si="21"/>
        <v>#VALUE!</v>
      </c>
      <c r="AZ48" s="27" t="e">
        <f>(1+((1-'2. Add assumptions'!$E$4)/('2. Add assumptions'!$E$4-AR48)))*(1-(1-'2. Add assumptions'!$E$4)/(1-AQ48))</f>
        <v>#VALUE!</v>
      </c>
      <c r="BA48" s="27" t="e">
        <f t="shared" si="22"/>
        <v>#VALUE!</v>
      </c>
      <c r="BB48" s="27" t="e">
        <f t="shared" si="23"/>
        <v>#VALUE!</v>
      </c>
      <c r="BC48" s="27" t="e">
        <f>(1+((1-'2. Add assumptions'!$E$4)/('2. Add assumptions'!$E$4-AS48)))*(1-(1-'2. Add assumptions'!$E$4)/(1-AP48))</f>
        <v>#VALUE!</v>
      </c>
      <c r="BD48" s="27" t="e">
        <f t="shared" si="24"/>
        <v>#VALUE!</v>
      </c>
      <c r="BE48" s="27" t="e">
        <f t="shared" si="25"/>
        <v>#VALUE!</v>
      </c>
    </row>
    <row r="49" spans="1:57" x14ac:dyDescent="0.25">
      <c r="A49" s="39" t="str">
        <f>IF(G49="","",IF(K49="","",IF(E49/G49&lt;'2. Add assumptions'!$E$4,IF(I49/K49&lt;'2. Add assumptions'!$E$4,IF((E49&gt;0),IF(I49&gt;0,IF(G49&gt;0,IF(K49&gt;0,1,0),0),0),0),0))))</f>
        <v/>
      </c>
      <c r="B49" s="39" t="str">
        <f>IF(G49="","",IF(K49="","",IF(E49/G49&lt;'2. Add assumptions'!$E$4,IF(K49&gt;0,IF(G49&gt;0,IF(H49&gt;L49,1,0),0)))))</f>
        <v/>
      </c>
      <c r="C49" s="31"/>
      <c r="D49" s="8"/>
      <c r="E49" s="8"/>
      <c r="F49" s="8"/>
      <c r="G49" s="17" t="str">
        <f t="shared" si="3"/>
        <v/>
      </c>
      <c r="H49" s="41" t="str">
        <f t="shared" si="26"/>
        <v/>
      </c>
      <c r="I49" s="8"/>
      <c r="J49" s="8"/>
      <c r="K49" s="16" t="str">
        <f t="shared" si="4"/>
        <v/>
      </c>
      <c r="L49" s="15" t="str">
        <f t="shared" si="5"/>
        <v/>
      </c>
      <c r="N49" t="str">
        <f t="shared" si="33"/>
        <v/>
      </c>
      <c r="O49" t="str">
        <f t="shared" si="34"/>
        <v/>
      </c>
      <c r="P49" t="str">
        <f t="shared" si="35"/>
        <v/>
      </c>
      <c r="Q49" t="str">
        <f t="shared" si="36"/>
        <v/>
      </c>
      <c r="R49" t="str">
        <f t="shared" si="37"/>
        <v/>
      </c>
      <c r="S49" t="str">
        <f t="shared" si="38"/>
        <v/>
      </c>
      <c r="U49" s="4" t="str">
        <f t="shared" si="12"/>
        <v/>
      </c>
      <c r="V49" s="4" t="str">
        <f t="shared" si="13"/>
        <v/>
      </c>
      <c r="W49" s="5" t="s">
        <v>43</v>
      </c>
      <c r="X49" s="36" t="str">
        <f t="shared" si="27"/>
        <v/>
      </c>
      <c r="Z49" s="36" t="str">
        <f t="shared" si="28"/>
        <v/>
      </c>
      <c r="AA49" s="36" t="str">
        <f t="shared" si="29"/>
        <v/>
      </c>
      <c r="AB49" s="5" t="s">
        <v>43</v>
      </c>
      <c r="AC49" s="36" t="str">
        <f t="shared" si="30"/>
        <v/>
      </c>
      <c r="AD49" s="4"/>
      <c r="AE49" s="4" t="str">
        <f t="shared" si="31"/>
        <v/>
      </c>
      <c r="AF49" s="4" t="str">
        <f>IF(G49="","",'2. Add assumptions'!$E$4)</f>
        <v/>
      </c>
      <c r="AG49" s="4" t="str">
        <f t="shared" si="32"/>
        <v/>
      </c>
      <c r="AI49" s="27" t="e">
        <f>AG49*('2. Add assumptions'!$E$7)</f>
        <v>#VALUE!</v>
      </c>
      <c r="AJ49" s="27" t="e">
        <f>1-(((('2. Add assumptions'!$E$4)/AE49)-1)/((('2. Add assumptions'!$E$4)/AI49)-1))</f>
        <v>#VALUE!</v>
      </c>
      <c r="AK49" s="27" t="e">
        <f t="shared" si="14"/>
        <v>#VALUE!</v>
      </c>
      <c r="AL49" s="27" t="e">
        <f t="shared" si="15"/>
        <v>#VALUE!</v>
      </c>
      <c r="AM49" s="27" t="e">
        <f>(1+(1-('2. Add assumptions'!$E$4))/(('2. Add assumptions'!$E$4)-AI49))*(1-((1-('2. Add assumptions'!$E$4))/(1-AE49)))</f>
        <v>#VALUE!</v>
      </c>
      <c r="AN49" s="27" t="e">
        <f t="shared" si="16"/>
        <v>#VALUE!</v>
      </c>
      <c r="AO49" s="27" t="e">
        <f t="shared" si="17"/>
        <v>#VALUE!</v>
      </c>
      <c r="AP49" s="27" t="e">
        <f>AE49-(('2. Add assumptions'!$E$10)*SQRT((AE49*(1-AE49))/(E49+F49)))</f>
        <v>#VALUE!</v>
      </c>
      <c r="AQ49" s="27" t="e">
        <f>AE49+(('2. Add assumptions'!$E$10)*SQRT((AE49*(1-AE49))/(E49+F49)))</f>
        <v>#VALUE!</v>
      </c>
      <c r="AR49" s="27" t="e">
        <f>AI49-(('2. Add assumptions'!$E$10)*('2. Add assumptions'!$E$7)*SQRT((AG49*(1-AG49))/(I49+J49)))</f>
        <v>#VALUE!</v>
      </c>
      <c r="AS49" s="27" t="e">
        <f>AI49+(('2. Add assumptions'!$E$10)*('2. Add assumptions'!$E$7)*SQRT((AG49*(1-AG49))/(I49+J49)))</f>
        <v>#VALUE!</v>
      </c>
      <c r="AT49" s="27" t="e">
        <f>1-(((('2. Add assumptions'!$E$4)/AP49)-1)/((('2. Add assumptions'!$E$4)/AS49)-1))</f>
        <v>#VALUE!</v>
      </c>
      <c r="AU49" s="27" t="e">
        <f t="shared" si="18"/>
        <v>#VALUE!</v>
      </c>
      <c r="AV49" s="27" t="e">
        <f t="shared" si="19"/>
        <v>#VALUE!</v>
      </c>
      <c r="AW49" s="27" t="e">
        <f>1-(((('2. Add assumptions'!$E$4)/AQ49)-1)/((('2. Add assumptions'!$E$4)/AR49)-1))</f>
        <v>#VALUE!</v>
      </c>
      <c r="AX49" s="27" t="e">
        <f t="shared" si="20"/>
        <v>#VALUE!</v>
      </c>
      <c r="AY49" s="27" t="e">
        <f t="shared" si="21"/>
        <v>#VALUE!</v>
      </c>
      <c r="AZ49" s="27" t="e">
        <f>(1+((1-'2. Add assumptions'!$E$4)/('2. Add assumptions'!$E$4-AR49)))*(1-(1-'2. Add assumptions'!$E$4)/(1-AQ49))</f>
        <v>#VALUE!</v>
      </c>
      <c r="BA49" s="27" t="e">
        <f t="shared" si="22"/>
        <v>#VALUE!</v>
      </c>
      <c r="BB49" s="27" t="e">
        <f t="shared" si="23"/>
        <v>#VALUE!</v>
      </c>
      <c r="BC49" s="27" t="e">
        <f>(1+((1-'2. Add assumptions'!$E$4)/('2. Add assumptions'!$E$4-AS49)))*(1-(1-'2. Add assumptions'!$E$4)/(1-AP49))</f>
        <v>#VALUE!</v>
      </c>
      <c r="BD49" s="27" t="e">
        <f t="shared" si="24"/>
        <v>#VALUE!</v>
      </c>
      <c r="BE49" s="27" t="e">
        <f t="shared" si="25"/>
        <v>#VALUE!</v>
      </c>
    </row>
    <row r="50" spans="1:57" x14ac:dyDescent="0.25">
      <c r="A50" s="39" t="str">
        <f>IF(G50="","",IF(K50="","",IF(E50/G50&lt;'2. Add assumptions'!$E$4,IF(I50/K50&lt;'2. Add assumptions'!$E$4,IF((E50&gt;0),IF(I50&gt;0,IF(G50&gt;0,IF(K50&gt;0,1,0),0),0),0),0))))</f>
        <v/>
      </c>
      <c r="B50" s="39" t="str">
        <f>IF(G50="","",IF(K50="","",IF(E50/G50&lt;'2. Add assumptions'!$E$4,IF(K50&gt;0,IF(G50&gt;0,IF(H50&gt;L50,1,0),0)))))</f>
        <v/>
      </c>
      <c r="C50" s="31"/>
      <c r="D50" s="8"/>
      <c r="E50" s="8"/>
      <c r="F50" s="8"/>
      <c r="G50" s="17" t="str">
        <f t="shared" si="3"/>
        <v/>
      </c>
      <c r="H50" s="41" t="str">
        <f t="shared" si="26"/>
        <v/>
      </c>
      <c r="I50" s="8"/>
      <c r="J50" s="8"/>
      <c r="K50" s="16" t="str">
        <f t="shared" si="4"/>
        <v/>
      </c>
      <c r="L50" s="15" t="str">
        <f t="shared" si="5"/>
        <v/>
      </c>
      <c r="N50" t="str">
        <f t="shared" si="33"/>
        <v/>
      </c>
      <c r="O50" t="str">
        <f t="shared" si="34"/>
        <v/>
      </c>
      <c r="P50" t="str">
        <f t="shared" si="35"/>
        <v/>
      </c>
      <c r="Q50" t="str">
        <f t="shared" si="36"/>
        <v/>
      </c>
      <c r="R50" t="str">
        <f t="shared" si="37"/>
        <v/>
      </c>
      <c r="S50" t="str">
        <f t="shared" si="38"/>
        <v/>
      </c>
      <c r="U50" s="4" t="str">
        <f t="shared" si="12"/>
        <v/>
      </c>
      <c r="V50" s="4" t="str">
        <f t="shared" si="13"/>
        <v/>
      </c>
      <c r="W50" s="5" t="s">
        <v>43</v>
      </c>
      <c r="X50" s="36" t="str">
        <f t="shared" si="27"/>
        <v/>
      </c>
      <c r="Z50" s="36" t="str">
        <f t="shared" si="28"/>
        <v/>
      </c>
      <c r="AA50" s="36" t="str">
        <f t="shared" si="29"/>
        <v/>
      </c>
      <c r="AB50" s="5" t="s">
        <v>43</v>
      </c>
      <c r="AC50" s="36" t="str">
        <f t="shared" si="30"/>
        <v/>
      </c>
      <c r="AD50" s="4"/>
      <c r="AE50" s="4" t="str">
        <f t="shared" si="31"/>
        <v/>
      </c>
      <c r="AF50" s="4" t="str">
        <f>IF(G50="","",'2. Add assumptions'!$E$4)</f>
        <v/>
      </c>
      <c r="AG50" s="4" t="str">
        <f t="shared" si="32"/>
        <v/>
      </c>
      <c r="AI50" s="27" t="e">
        <f>AG50*('2. Add assumptions'!$E$7)</f>
        <v>#VALUE!</v>
      </c>
      <c r="AJ50" s="27" t="e">
        <f>1-(((('2. Add assumptions'!$E$4)/AE50)-1)/((('2. Add assumptions'!$E$4)/AI50)-1))</f>
        <v>#VALUE!</v>
      </c>
      <c r="AK50" s="27" t="e">
        <f t="shared" si="14"/>
        <v>#VALUE!</v>
      </c>
      <c r="AL50" s="27" t="e">
        <f t="shared" si="15"/>
        <v>#VALUE!</v>
      </c>
      <c r="AM50" s="27" t="e">
        <f>(1+(1-('2. Add assumptions'!$E$4))/(('2. Add assumptions'!$E$4)-AI50))*(1-((1-('2. Add assumptions'!$E$4))/(1-AE50)))</f>
        <v>#VALUE!</v>
      </c>
      <c r="AN50" s="27" t="e">
        <f t="shared" si="16"/>
        <v>#VALUE!</v>
      </c>
      <c r="AO50" s="27" t="e">
        <f t="shared" si="17"/>
        <v>#VALUE!</v>
      </c>
      <c r="AP50" s="27" t="e">
        <f>AE50-(('2. Add assumptions'!$E$10)*SQRT((AE50*(1-AE50))/(E50+F50)))</f>
        <v>#VALUE!</v>
      </c>
      <c r="AQ50" s="27" t="e">
        <f>AE50+(('2. Add assumptions'!$E$10)*SQRT((AE50*(1-AE50))/(E50+F50)))</f>
        <v>#VALUE!</v>
      </c>
      <c r="AR50" s="27" t="e">
        <f>AI50-(('2. Add assumptions'!$E$10)*('2. Add assumptions'!$E$7)*SQRT((AG50*(1-AG50))/(I50+J50)))</f>
        <v>#VALUE!</v>
      </c>
      <c r="AS50" s="27" t="e">
        <f>AI50+(('2. Add assumptions'!$E$10)*('2. Add assumptions'!$E$7)*SQRT((AG50*(1-AG50))/(I50+J50)))</f>
        <v>#VALUE!</v>
      </c>
      <c r="AT50" s="27" t="e">
        <f>1-(((('2. Add assumptions'!$E$4)/AP50)-1)/((('2. Add assumptions'!$E$4)/AS50)-1))</f>
        <v>#VALUE!</v>
      </c>
      <c r="AU50" s="27" t="e">
        <f t="shared" si="18"/>
        <v>#VALUE!</v>
      </c>
      <c r="AV50" s="27" t="e">
        <f t="shared" si="19"/>
        <v>#VALUE!</v>
      </c>
      <c r="AW50" s="27" t="e">
        <f>1-(((('2. Add assumptions'!$E$4)/AQ50)-1)/((('2. Add assumptions'!$E$4)/AR50)-1))</f>
        <v>#VALUE!</v>
      </c>
      <c r="AX50" s="27" t="e">
        <f t="shared" si="20"/>
        <v>#VALUE!</v>
      </c>
      <c r="AY50" s="27" t="e">
        <f t="shared" si="21"/>
        <v>#VALUE!</v>
      </c>
      <c r="AZ50" s="27" t="e">
        <f>(1+((1-'2. Add assumptions'!$E$4)/('2. Add assumptions'!$E$4-AR50)))*(1-(1-'2. Add assumptions'!$E$4)/(1-AQ50))</f>
        <v>#VALUE!</v>
      </c>
      <c r="BA50" s="27" t="e">
        <f t="shared" si="22"/>
        <v>#VALUE!</v>
      </c>
      <c r="BB50" s="27" t="e">
        <f t="shared" si="23"/>
        <v>#VALUE!</v>
      </c>
      <c r="BC50" s="27" t="e">
        <f>(1+((1-'2. Add assumptions'!$E$4)/('2. Add assumptions'!$E$4-AS50)))*(1-(1-'2. Add assumptions'!$E$4)/(1-AP50))</f>
        <v>#VALUE!</v>
      </c>
      <c r="BD50" s="27" t="e">
        <f t="shared" si="24"/>
        <v>#VALUE!</v>
      </c>
      <c r="BE50" s="27" t="e">
        <f t="shared" si="25"/>
        <v>#VALUE!</v>
      </c>
    </row>
    <row r="51" spans="1:57" x14ac:dyDescent="0.25">
      <c r="A51" s="39" t="str">
        <f>IF(G51="","",IF(K51="","",IF(E51/G51&lt;'2. Add assumptions'!$E$4,IF(I51/K51&lt;'2. Add assumptions'!$E$4,IF((E51&gt;0),IF(I51&gt;0,IF(G51&gt;0,IF(K51&gt;0,1,0),0),0),0),0))))</f>
        <v/>
      </c>
      <c r="B51" s="39" t="str">
        <f>IF(G51="","",IF(K51="","",IF(E51/G51&lt;'2. Add assumptions'!$E$4,IF(K51&gt;0,IF(G51&gt;0,IF(H51&gt;L51,1,0),0)))))</f>
        <v/>
      </c>
      <c r="C51" s="31"/>
      <c r="D51" s="8"/>
      <c r="E51" s="8"/>
      <c r="F51" s="8"/>
      <c r="G51" s="17" t="str">
        <f t="shared" si="3"/>
        <v/>
      </c>
      <c r="H51" s="41" t="str">
        <f t="shared" si="26"/>
        <v/>
      </c>
      <c r="I51" s="8"/>
      <c r="J51" s="8"/>
      <c r="K51" s="16" t="str">
        <f t="shared" si="4"/>
        <v/>
      </c>
      <c r="L51" s="15" t="str">
        <f t="shared" si="5"/>
        <v/>
      </c>
      <c r="N51" t="str">
        <f t="shared" si="33"/>
        <v/>
      </c>
      <c r="O51" t="str">
        <f t="shared" si="34"/>
        <v/>
      </c>
      <c r="P51" t="str">
        <f t="shared" si="35"/>
        <v/>
      </c>
      <c r="Q51" t="str">
        <f t="shared" si="36"/>
        <v/>
      </c>
      <c r="R51" t="str">
        <f t="shared" si="37"/>
        <v/>
      </c>
      <c r="S51" t="str">
        <f t="shared" si="38"/>
        <v/>
      </c>
      <c r="U51" s="4" t="str">
        <f t="shared" si="12"/>
        <v/>
      </c>
      <c r="V51" s="4" t="str">
        <f t="shared" si="13"/>
        <v/>
      </c>
      <c r="W51" s="5" t="s">
        <v>43</v>
      </c>
      <c r="X51" s="36" t="str">
        <f t="shared" si="27"/>
        <v/>
      </c>
      <c r="Z51" s="36" t="str">
        <f t="shared" si="28"/>
        <v/>
      </c>
      <c r="AA51" s="36" t="str">
        <f t="shared" si="29"/>
        <v/>
      </c>
      <c r="AB51" s="5" t="s">
        <v>43</v>
      </c>
      <c r="AC51" s="36" t="str">
        <f t="shared" si="30"/>
        <v/>
      </c>
      <c r="AD51" s="4"/>
      <c r="AE51" s="4" t="str">
        <f t="shared" si="31"/>
        <v/>
      </c>
      <c r="AF51" s="4" t="str">
        <f>IF(G51="","",'2. Add assumptions'!$E$4)</f>
        <v/>
      </c>
      <c r="AG51" s="4" t="str">
        <f t="shared" si="32"/>
        <v/>
      </c>
      <c r="AI51" s="27" t="e">
        <f>AG51*('2. Add assumptions'!$E$7)</f>
        <v>#VALUE!</v>
      </c>
      <c r="AJ51" s="27" t="e">
        <f>1-(((('2. Add assumptions'!$E$4)/AE51)-1)/((('2. Add assumptions'!$E$4)/AI51)-1))</f>
        <v>#VALUE!</v>
      </c>
      <c r="AK51" s="27" t="e">
        <f t="shared" si="14"/>
        <v>#VALUE!</v>
      </c>
      <c r="AL51" s="27" t="e">
        <f t="shared" si="15"/>
        <v>#VALUE!</v>
      </c>
      <c r="AM51" s="27" t="e">
        <f>(1+(1-('2. Add assumptions'!$E$4))/(('2. Add assumptions'!$E$4)-AI51))*(1-((1-('2. Add assumptions'!$E$4))/(1-AE51)))</f>
        <v>#VALUE!</v>
      </c>
      <c r="AN51" s="27" t="e">
        <f t="shared" si="16"/>
        <v>#VALUE!</v>
      </c>
      <c r="AO51" s="27" t="e">
        <f t="shared" si="17"/>
        <v>#VALUE!</v>
      </c>
      <c r="AP51" s="27" t="e">
        <f>AE51-(('2. Add assumptions'!$E$10)*SQRT((AE51*(1-AE51))/(E51+F51)))</f>
        <v>#VALUE!</v>
      </c>
      <c r="AQ51" s="27" t="e">
        <f>AE51+(('2. Add assumptions'!$E$10)*SQRT((AE51*(1-AE51))/(E51+F51)))</f>
        <v>#VALUE!</v>
      </c>
      <c r="AR51" s="27" t="e">
        <f>AI51-(('2. Add assumptions'!$E$10)*('2. Add assumptions'!$E$7)*SQRT((AG51*(1-AG51))/(I51+J51)))</f>
        <v>#VALUE!</v>
      </c>
      <c r="AS51" s="27" t="e">
        <f>AI51+(('2. Add assumptions'!$E$10)*('2. Add assumptions'!$E$7)*SQRT((AG51*(1-AG51))/(I51+J51)))</f>
        <v>#VALUE!</v>
      </c>
      <c r="AT51" s="27" t="e">
        <f>1-(((('2. Add assumptions'!$E$4)/AP51)-1)/((('2. Add assumptions'!$E$4)/AS51)-1))</f>
        <v>#VALUE!</v>
      </c>
      <c r="AU51" s="27" t="e">
        <f t="shared" si="18"/>
        <v>#VALUE!</v>
      </c>
      <c r="AV51" s="27" t="e">
        <f t="shared" si="19"/>
        <v>#VALUE!</v>
      </c>
      <c r="AW51" s="27" t="e">
        <f>1-(((('2. Add assumptions'!$E$4)/AQ51)-1)/((('2. Add assumptions'!$E$4)/AR51)-1))</f>
        <v>#VALUE!</v>
      </c>
      <c r="AX51" s="27" t="e">
        <f t="shared" si="20"/>
        <v>#VALUE!</v>
      </c>
      <c r="AY51" s="27" t="e">
        <f t="shared" si="21"/>
        <v>#VALUE!</v>
      </c>
      <c r="AZ51" s="27" t="e">
        <f>(1+((1-'2. Add assumptions'!$E$4)/('2. Add assumptions'!$E$4-AR51)))*(1-(1-'2. Add assumptions'!$E$4)/(1-AQ51))</f>
        <v>#VALUE!</v>
      </c>
      <c r="BA51" s="27" t="e">
        <f t="shared" si="22"/>
        <v>#VALUE!</v>
      </c>
      <c r="BB51" s="27" t="e">
        <f t="shared" si="23"/>
        <v>#VALUE!</v>
      </c>
      <c r="BC51" s="27" t="e">
        <f>(1+((1-'2. Add assumptions'!$E$4)/('2. Add assumptions'!$E$4-AS51)))*(1-(1-'2. Add assumptions'!$E$4)/(1-AP51))</f>
        <v>#VALUE!</v>
      </c>
      <c r="BD51" s="27" t="e">
        <f t="shared" si="24"/>
        <v>#VALUE!</v>
      </c>
      <c r="BE51" s="27" t="e">
        <f t="shared" si="25"/>
        <v>#VALUE!</v>
      </c>
    </row>
    <row r="52" spans="1:57" x14ac:dyDescent="0.25">
      <c r="A52" s="39" t="str">
        <f>IF(G52="","",IF(K52="","",IF(E52/G52&lt;'2. Add assumptions'!$E$4,IF(I52/K52&lt;'2. Add assumptions'!$E$4,IF((E52&gt;0),IF(I52&gt;0,IF(G52&gt;0,IF(K52&gt;0,1,0),0),0),0),0))))</f>
        <v/>
      </c>
      <c r="B52" s="39" t="str">
        <f>IF(G52="","",IF(K52="","",IF(E52/G52&lt;'2. Add assumptions'!$E$4,IF(K52&gt;0,IF(G52&gt;0,IF(H52&gt;L52,1,0),0)))))</f>
        <v/>
      </c>
      <c r="C52" s="31"/>
      <c r="D52" s="8"/>
      <c r="E52" s="8"/>
      <c r="F52" s="8"/>
      <c r="G52" s="17" t="str">
        <f t="shared" si="3"/>
        <v/>
      </c>
      <c r="H52" s="41" t="str">
        <f t="shared" si="26"/>
        <v/>
      </c>
      <c r="I52" s="8"/>
      <c r="J52" s="8"/>
      <c r="K52" s="16" t="str">
        <f t="shared" si="4"/>
        <v/>
      </c>
      <c r="L52" s="15" t="str">
        <f t="shared" si="5"/>
        <v/>
      </c>
      <c r="N52" t="str">
        <f t="shared" si="33"/>
        <v/>
      </c>
      <c r="O52" t="str">
        <f t="shared" si="34"/>
        <v/>
      </c>
      <c r="P52" t="str">
        <f t="shared" si="35"/>
        <v/>
      </c>
      <c r="Q52" t="str">
        <f t="shared" si="36"/>
        <v/>
      </c>
      <c r="R52" t="str">
        <f t="shared" si="37"/>
        <v/>
      </c>
      <c r="S52" t="str">
        <f t="shared" si="38"/>
        <v/>
      </c>
      <c r="U52" s="4" t="str">
        <f t="shared" si="12"/>
        <v/>
      </c>
      <c r="V52" s="4" t="str">
        <f t="shared" si="13"/>
        <v/>
      </c>
      <c r="W52" s="5" t="s">
        <v>43</v>
      </c>
      <c r="X52" s="36" t="str">
        <f t="shared" si="27"/>
        <v/>
      </c>
      <c r="Z52" s="36" t="str">
        <f t="shared" si="28"/>
        <v/>
      </c>
      <c r="AA52" s="36" t="str">
        <f t="shared" si="29"/>
        <v/>
      </c>
      <c r="AB52" s="5" t="s">
        <v>43</v>
      </c>
      <c r="AC52" s="36" t="str">
        <f t="shared" si="30"/>
        <v/>
      </c>
      <c r="AD52" s="4"/>
      <c r="AE52" s="4" t="str">
        <f t="shared" si="31"/>
        <v/>
      </c>
      <c r="AF52" s="4" t="str">
        <f>IF(G52="","",'2. Add assumptions'!$E$4)</f>
        <v/>
      </c>
      <c r="AG52" s="4" t="str">
        <f t="shared" si="32"/>
        <v/>
      </c>
      <c r="AI52" s="27" t="e">
        <f>AG52*('2. Add assumptions'!$E$7)</f>
        <v>#VALUE!</v>
      </c>
      <c r="AJ52" s="27" t="e">
        <f>1-(((('2. Add assumptions'!$E$4)/AE52)-1)/((('2. Add assumptions'!$E$4)/AI52)-1))</f>
        <v>#VALUE!</v>
      </c>
      <c r="AK52" s="27" t="e">
        <f t="shared" si="14"/>
        <v>#VALUE!</v>
      </c>
      <c r="AL52" s="27" t="e">
        <f t="shared" si="15"/>
        <v>#VALUE!</v>
      </c>
      <c r="AM52" s="27" t="e">
        <f>(1+(1-('2. Add assumptions'!$E$4))/(('2. Add assumptions'!$E$4)-AI52))*(1-((1-('2. Add assumptions'!$E$4))/(1-AE52)))</f>
        <v>#VALUE!</v>
      </c>
      <c r="AN52" s="27" t="e">
        <f t="shared" si="16"/>
        <v>#VALUE!</v>
      </c>
      <c r="AO52" s="27" t="e">
        <f t="shared" si="17"/>
        <v>#VALUE!</v>
      </c>
      <c r="AP52" s="27" t="e">
        <f>AE52-(('2. Add assumptions'!$E$10)*SQRT((AE52*(1-AE52))/(E52+F52)))</f>
        <v>#VALUE!</v>
      </c>
      <c r="AQ52" s="27" t="e">
        <f>AE52+(('2. Add assumptions'!$E$10)*SQRT((AE52*(1-AE52))/(E52+F52)))</f>
        <v>#VALUE!</v>
      </c>
      <c r="AR52" s="27" t="e">
        <f>AI52-(('2. Add assumptions'!$E$10)*('2. Add assumptions'!$E$7)*SQRT((AG52*(1-AG52))/(I52+J52)))</f>
        <v>#VALUE!</v>
      </c>
      <c r="AS52" s="27" t="e">
        <f>AI52+(('2. Add assumptions'!$E$10)*('2. Add assumptions'!$E$7)*SQRT((AG52*(1-AG52))/(I52+J52)))</f>
        <v>#VALUE!</v>
      </c>
      <c r="AT52" s="27" t="e">
        <f>1-(((('2. Add assumptions'!$E$4)/AP52)-1)/((('2. Add assumptions'!$E$4)/AS52)-1))</f>
        <v>#VALUE!</v>
      </c>
      <c r="AU52" s="27" t="e">
        <f t="shared" si="18"/>
        <v>#VALUE!</v>
      </c>
      <c r="AV52" s="27" t="e">
        <f t="shared" si="19"/>
        <v>#VALUE!</v>
      </c>
      <c r="AW52" s="27" t="e">
        <f>1-(((('2. Add assumptions'!$E$4)/AQ52)-1)/((('2. Add assumptions'!$E$4)/AR52)-1))</f>
        <v>#VALUE!</v>
      </c>
      <c r="AX52" s="27" t="e">
        <f t="shared" si="20"/>
        <v>#VALUE!</v>
      </c>
      <c r="AY52" s="27" t="e">
        <f t="shared" si="21"/>
        <v>#VALUE!</v>
      </c>
      <c r="AZ52" s="27" t="e">
        <f>(1+((1-'2. Add assumptions'!$E$4)/('2. Add assumptions'!$E$4-AR52)))*(1-(1-'2. Add assumptions'!$E$4)/(1-AQ52))</f>
        <v>#VALUE!</v>
      </c>
      <c r="BA52" s="27" t="e">
        <f t="shared" si="22"/>
        <v>#VALUE!</v>
      </c>
      <c r="BB52" s="27" t="e">
        <f t="shared" si="23"/>
        <v>#VALUE!</v>
      </c>
      <c r="BC52" s="27" t="e">
        <f>(1+((1-'2. Add assumptions'!$E$4)/('2. Add assumptions'!$E$4-AS52)))*(1-(1-'2. Add assumptions'!$E$4)/(1-AP52))</f>
        <v>#VALUE!</v>
      </c>
      <c r="BD52" s="27" t="e">
        <f t="shared" si="24"/>
        <v>#VALUE!</v>
      </c>
      <c r="BE52" s="27" t="e">
        <f t="shared" si="25"/>
        <v>#VALUE!</v>
      </c>
    </row>
    <row r="53" spans="1:57" x14ac:dyDescent="0.25">
      <c r="A53" s="39" t="str">
        <f>IF(G53="","",IF(K53="","",IF(E53/G53&lt;'2. Add assumptions'!$E$4,IF(I53/K53&lt;'2. Add assumptions'!$E$4,IF((E53&gt;0),IF(I53&gt;0,IF(G53&gt;0,IF(K53&gt;0,1,0),0),0),0),0))))</f>
        <v/>
      </c>
      <c r="B53" s="39" t="str">
        <f>IF(G53="","",IF(K53="","",IF(E53/G53&lt;'2. Add assumptions'!$E$4,IF(K53&gt;0,IF(G53&gt;0,IF(H53&gt;L53,1,0),0)))))</f>
        <v/>
      </c>
      <c r="C53" s="31"/>
      <c r="D53" s="8"/>
      <c r="E53" s="8"/>
      <c r="F53" s="8"/>
      <c r="G53" s="17" t="str">
        <f t="shared" si="3"/>
        <v/>
      </c>
      <c r="H53" s="41" t="str">
        <f t="shared" si="26"/>
        <v/>
      </c>
      <c r="I53" s="8"/>
      <c r="J53" s="8"/>
      <c r="K53" s="16" t="str">
        <f t="shared" si="4"/>
        <v/>
      </c>
      <c r="L53" s="15" t="str">
        <f t="shared" si="5"/>
        <v/>
      </c>
      <c r="N53" t="str">
        <f t="shared" si="33"/>
        <v/>
      </c>
      <c r="O53" t="str">
        <f t="shared" si="34"/>
        <v/>
      </c>
      <c r="P53" t="str">
        <f t="shared" si="35"/>
        <v/>
      </c>
      <c r="Q53" t="str">
        <f t="shared" si="36"/>
        <v/>
      </c>
      <c r="R53" t="str">
        <f t="shared" si="37"/>
        <v/>
      </c>
      <c r="S53" t="str">
        <f t="shared" si="38"/>
        <v/>
      </c>
      <c r="U53" s="4" t="str">
        <f t="shared" si="12"/>
        <v/>
      </c>
      <c r="V53" s="4" t="str">
        <f t="shared" si="13"/>
        <v/>
      </c>
      <c r="W53" s="5" t="s">
        <v>43</v>
      </c>
      <c r="X53" s="36" t="str">
        <f t="shared" si="27"/>
        <v/>
      </c>
      <c r="Z53" s="36" t="str">
        <f t="shared" si="28"/>
        <v/>
      </c>
      <c r="AA53" s="36" t="str">
        <f t="shared" si="29"/>
        <v/>
      </c>
      <c r="AB53" s="5" t="s">
        <v>43</v>
      </c>
      <c r="AC53" s="36" t="str">
        <f t="shared" si="30"/>
        <v/>
      </c>
      <c r="AD53" s="4"/>
      <c r="AE53" s="4" t="str">
        <f t="shared" si="31"/>
        <v/>
      </c>
      <c r="AF53" s="4" t="str">
        <f>IF(G53="","",'2. Add assumptions'!$E$4)</f>
        <v/>
      </c>
      <c r="AG53" s="4" t="str">
        <f t="shared" si="32"/>
        <v/>
      </c>
      <c r="AI53" s="27" t="e">
        <f>AG53*('2. Add assumptions'!$E$7)</f>
        <v>#VALUE!</v>
      </c>
      <c r="AJ53" s="27" t="e">
        <f>1-(((('2. Add assumptions'!$E$4)/AE53)-1)/((('2. Add assumptions'!$E$4)/AI53)-1))</f>
        <v>#VALUE!</v>
      </c>
      <c r="AK53" s="27" t="e">
        <f t="shared" si="14"/>
        <v>#VALUE!</v>
      </c>
      <c r="AL53" s="27" t="e">
        <f t="shared" si="15"/>
        <v>#VALUE!</v>
      </c>
      <c r="AM53" s="27" t="e">
        <f>(1+(1-('2. Add assumptions'!$E$4))/(('2. Add assumptions'!$E$4)-AI53))*(1-((1-('2. Add assumptions'!$E$4))/(1-AE53)))</f>
        <v>#VALUE!</v>
      </c>
      <c r="AN53" s="27" t="e">
        <f t="shared" si="16"/>
        <v>#VALUE!</v>
      </c>
      <c r="AO53" s="27" t="e">
        <f t="shared" si="17"/>
        <v>#VALUE!</v>
      </c>
      <c r="AP53" s="27" t="e">
        <f>AE53-(('2. Add assumptions'!$E$10)*SQRT((AE53*(1-AE53))/(E53+F53)))</f>
        <v>#VALUE!</v>
      </c>
      <c r="AQ53" s="27" t="e">
        <f>AE53+(('2. Add assumptions'!$E$10)*SQRT((AE53*(1-AE53))/(E53+F53)))</f>
        <v>#VALUE!</v>
      </c>
      <c r="AR53" s="27" t="e">
        <f>AI53-(('2. Add assumptions'!$E$10)*('2. Add assumptions'!$E$7)*SQRT((AG53*(1-AG53))/(I53+J53)))</f>
        <v>#VALUE!</v>
      </c>
      <c r="AS53" s="27" t="e">
        <f>AI53+(('2. Add assumptions'!$E$10)*('2. Add assumptions'!$E$7)*SQRT((AG53*(1-AG53))/(I53+J53)))</f>
        <v>#VALUE!</v>
      </c>
      <c r="AT53" s="27" t="e">
        <f>1-(((('2. Add assumptions'!$E$4)/AP53)-1)/((('2. Add assumptions'!$E$4)/AS53)-1))</f>
        <v>#VALUE!</v>
      </c>
      <c r="AU53" s="27" t="e">
        <f t="shared" si="18"/>
        <v>#VALUE!</v>
      </c>
      <c r="AV53" s="27" t="e">
        <f t="shared" si="19"/>
        <v>#VALUE!</v>
      </c>
      <c r="AW53" s="27" t="e">
        <f>1-(((('2. Add assumptions'!$E$4)/AQ53)-1)/((('2. Add assumptions'!$E$4)/AR53)-1))</f>
        <v>#VALUE!</v>
      </c>
      <c r="AX53" s="27" t="e">
        <f t="shared" si="20"/>
        <v>#VALUE!</v>
      </c>
      <c r="AY53" s="27" t="e">
        <f t="shared" si="21"/>
        <v>#VALUE!</v>
      </c>
      <c r="AZ53" s="27" t="e">
        <f>(1+((1-'2. Add assumptions'!$E$4)/('2. Add assumptions'!$E$4-AR53)))*(1-(1-'2. Add assumptions'!$E$4)/(1-AQ53))</f>
        <v>#VALUE!</v>
      </c>
      <c r="BA53" s="27" t="e">
        <f t="shared" si="22"/>
        <v>#VALUE!</v>
      </c>
      <c r="BB53" s="27" t="e">
        <f t="shared" si="23"/>
        <v>#VALUE!</v>
      </c>
      <c r="BC53" s="27" t="e">
        <f>(1+((1-'2. Add assumptions'!$E$4)/('2. Add assumptions'!$E$4-AS53)))*(1-(1-'2. Add assumptions'!$E$4)/(1-AP53))</f>
        <v>#VALUE!</v>
      </c>
      <c r="BD53" s="27" t="e">
        <f t="shared" si="24"/>
        <v>#VALUE!</v>
      </c>
      <c r="BE53" s="27" t="e">
        <f t="shared" si="25"/>
        <v>#VALUE!</v>
      </c>
    </row>
    <row r="54" spans="1:57" x14ac:dyDescent="0.25">
      <c r="A54" s="39" t="str">
        <f>IF(G54="","",IF(K54="","",IF(E54/G54&lt;'2. Add assumptions'!$E$4,IF(I54/K54&lt;'2. Add assumptions'!$E$4,IF((E54&gt;0),IF(I54&gt;0,IF(G54&gt;0,IF(K54&gt;0,1,0),0),0),0),0))))</f>
        <v/>
      </c>
      <c r="B54" s="39" t="str">
        <f>IF(G54="","",IF(K54="","",IF(E54/G54&lt;'2. Add assumptions'!$E$4,IF(K54&gt;0,IF(G54&gt;0,IF(H54&gt;L54,1,0),0)))))</f>
        <v/>
      </c>
      <c r="C54" s="31"/>
      <c r="D54" s="8"/>
      <c r="E54" s="8"/>
      <c r="F54" s="8"/>
      <c r="G54" s="17" t="str">
        <f t="shared" si="3"/>
        <v/>
      </c>
      <c r="H54" s="41" t="str">
        <f t="shared" si="26"/>
        <v/>
      </c>
      <c r="I54" s="8"/>
      <c r="J54" s="8"/>
      <c r="K54" s="16" t="str">
        <f t="shared" si="4"/>
        <v/>
      </c>
      <c r="L54" s="15" t="str">
        <f t="shared" si="5"/>
        <v/>
      </c>
      <c r="N54" t="str">
        <f t="shared" si="33"/>
        <v/>
      </c>
      <c r="O54" t="str">
        <f t="shared" si="34"/>
        <v/>
      </c>
      <c r="P54" t="str">
        <f t="shared" si="35"/>
        <v/>
      </c>
      <c r="Q54" t="str">
        <f t="shared" si="36"/>
        <v/>
      </c>
      <c r="R54" t="str">
        <f t="shared" si="37"/>
        <v/>
      </c>
      <c r="S54" t="str">
        <f t="shared" si="38"/>
        <v/>
      </c>
      <c r="U54" s="4" t="str">
        <f t="shared" si="12"/>
        <v/>
      </c>
      <c r="V54" s="4" t="str">
        <f t="shared" si="13"/>
        <v/>
      </c>
      <c r="W54" s="5" t="s">
        <v>43</v>
      </c>
      <c r="X54" s="36" t="str">
        <f t="shared" si="27"/>
        <v/>
      </c>
      <c r="Z54" s="36" t="str">
        <f t="shared" si="28"/>
        <v/>
      </c>
      <c r="AA54" s="36" t="str">
        <f t="shared" si="29"/>
        <v/>
      </c>
      <c r="AB54" s="5" t="s">
        <v>43</v>
      </c>
      <c r="AC54" s="36" t="str">
        <f t="shared" si="30"/>
        <v/>
      </c>
      <c r="AD54" s="4"/>
      <c r="AE54" s="4" t="str">
        <f t="shared" si="31"/>
        <v/>
      </c>
      <c r="AF54" s="4" t="str">
        <f>IF(G54="","",'2. Add assumptions'!$E$4)</f>
        <v/>
      </c>
      <c r="AG54" s="4" t="str">
        <f t="shared" si="32"/>
        <v/>
      </c>
      <c r="AI54" s="27" t="e">
        <f>AG54*('2. Add assumptions'!$E$7)</f>
        <v>#VALUE!</v>
      </c>
      <c r="AJ54" s="27" t="e">
        <f>1-(((('2. Add assumptions'!$E$4)/AE54)-1)/((('2. Add assumptions'!$E$4)/AI54)-1))</f>
        <v>#VALUE!</v>
      </c>
      <c r="AK54" s="27" t="e">
        <f t="shared" si="14"/>
        <v>#VALUE!</v>
      </c>
      <c r="AL54" s="27" t="e">
        <f t="shared" si="15"/>
        <v>#VALUE!</v>
      </c>
      <c r="AM54" s="27" t="e">
        <f>(1+(1-('2. Add assumptions'!$E$4))/(('2. Add assumptions'!$E$4)-AI54))*(1-((1-('2. Add assumptions'!$E$4))/(1-AE54)))</f>
        <v>#VALUE!</v>
      </c>
      <c r="AN54" s="27" t="e">
        <f t="shared" si="16"/>
        <v>#VALUE!</v>
      </c>
      <c r="AO54" s="27" t="e">
        <f t="shared" si="17"/>
        <v>#VALUE!</v>
      </c>
      <c r="AP54" s="27" t="e">
        <f>AE54-(('2. Add assumptions'!$E$10)*SQRT((AE54*(1-AE54))/(E54+F54)))</f>
        <v>#VALUE!</v>
      </c>
      <c r="AQ54" s="27" t="e">
        <f>AE54+(('2. Add assumptions'!$E$10)*SQRT((AE54*(1-AE54))/(E54+F54)))</f>
        <v>#VALUE!</v>
      </c>
      <c r="AR54" s="27" t="e">
        <f>AI54-(('2. Add assumptions'!$E$10)*('2. Add assumptions'!$E$7)*SQRT((AG54*(1-AG54))/(I54+J54)))</f>
        <v>#VALUE!</v>
      </c>
      <c r="AS54" s="27" t="e">
        <f>AI54+(('2. Add assumptions'!$E$10)*('2. Add assumptions'!$E$7)*SQRT((AG54*(1-AG54))/(I54+J54)))</f>
        <v>#VALUE!</v>
      </c>
      <c r="AT54" s="27" t="e">
        <f>1-(((('2. Add assumptions'!$E$4)/AP54)-1)/((('2. Add assumptions'!$E$4)/AS54)-1))</f>
        <v>#VALUE!</v>
      </c>
      <c r="AU54" s="27" t="e">
        <f t="shared" si="18"/>
        <v>#VALUE!</v>
      </c>
      <c r="AV54" s="27" t="e">
        <f t="shared" si="19"/>
        <v>#VALUE!</v>
      </c>
      <c r="AW54" s="27" t="e">
        <f>1-(((('2. Add assumptions'!$E$4)/AQ54)-1)/((('2. Add assumptions'!$E$4)/AR54)-1))</f>
        <v>#VALUE!</v>
      </c>
      <c r="AX54" s="27" t="e">
        <f t="shared" si="20"/>
        <v>#VALUE!</v>
      </c>
      <c r="AY54" s="27" t="e">
        <f t="shared" si="21"/>
        <v>#VALUE!</v>
      </c>
      <c r="AZ54" s="27" t="e">
        <f>(1+((1-'2. Add assumptions'!$E$4)/('2. Add assumptions'!$E$4-AR54)))*(1-(1-'2. Add assumptions'!$E$4)/(1-AQ54))</f>
        <v>#VALUE!</v>
      </c>
      <c r="BA54" s="27" t="e">
        <f t="shared" si="22"/>
        <v>#VALUE!</v>
      </c>
      <c r="BB54" s="27" t="e">
        <f t="shared" si="23"/>
        <v>#VALUE!</v>
      </c>
      <c r="BC54" s="27" t="e">
        <f>(1+((1-'2. Add assumptions'!$E$4)/('2. Add assumptions'!$E$4-AS54)))*(1-(1-'2. Add assumptions'!$E$4)/(1-AP54))</f>
        <v>#VALUE!</v>
      </c>
      <c r="BD54" s="27" t="e">
        <f t="shared" si="24"/>
        <v>#VALUE!</v>
      </c>
      <c r="BE54" s="27" t="e">
        <f t="shared" si="25"/>
        <v>#VALUE!</v>
      </c>
    </row>
    <row r="55" spans="1:57" x14ac:dyDescent="0.25">
      <c r="A55" s="39" t="str">
        <f>IF(G55="","",IF(K55="","",IF(E55/G55&lt;'2. Add assumptions'!$E$4,IF(I55/K55&lt;'2. Add assumptions'!$E$4,IF((E55&gt;0),IF(I55&gt;0,IF(G55&gt;0,IF(K55&gt;0,1,0),0),0),0),0))))</f>
        <v/>
      </c>
      <c r="B55" s="39" t="str">
        <f>IF(G55="","",IF(K55="","",IF(E55/G55&lt;'2. Add assumptions'!$E$4,IF(K55&gt;0,IF(G55&gt;0,IF(H55&gt;L55,1,0),0)))))</f>
        <v/>
      </c>
      <c r="C55" s="31"/>
      <c r="D55" s="8"/>
      <c r="E55" s="8"/>
      <c r="F55" s="8"/>
      <c r="G55" s="17" t="str">
        <f t="shared" si="3"/>
        <v/>
      </c>
      <c r="H55" s="41" t="str">
        <f t="shared" si="26"/>
        <v/>
      </c>
      <c r="I55" s="8"/>
      <c r="J55" s="8"/>
      <c r="K55" s="16" t="str">
        <f t="shared" si="4"/>
        <v/>
      </c>
      <c r="L55" s="15" t="str">
        <f t="shared" si="5"/>
        <v/>
      </c>
      <c r="N55" t="str">
        <f t="shared" si="33"/>
        <v/>
      </c>
      <c r="O55" t="str">
        <f t="shared" si="34"/>
        <v/>
      </c>
      <c r="P55" t="str">
        <f t="shared" si="35"/>
        <v/>
      </c>
      <c r="Q55" t="str">
        <f t="shared" si="36"/>
        <v/>
      </c>
      <c r="R55" t="str">
        <f t="shared" si="37"/>
        <v/>
      </c>
      <c r="S55" t="str">
        <f t="shared" si="38"/>
        <v/>
      </c>
      <c r="U55" s="4" t="str">
        <f t="shared" si="12"/>
        <v/>
      </c>
      <c r="V55" s="4" t="str">
        <f t="shared" si="13"/>
        <v/>
      </c>
      <c r="W55" s="5" t="s">
        <v>43</v>
      </c>
      <c r="X55" s="36" t="str">
        <f t="shared" si="27"/>
        <v/>
      </c>
      <c r="Z55" s="36" t="str">
        <f t="shared" si="28"/>
        <v/>
      </c>
      <c r="AA55" s="36" t="str">
        <f t="shared" si="29"/>
        <v/>
      </c>
      <c r="AB55" s="5" t="s">
        <v>43</v>
      </c>
      <c r="AC55" s="36" t="str">
        <f t="shared" si="30"/>
        <v/>
      </c>
      <c r="AD55" s="4"/>
      <c r="AE55" s="4" t="str">
        <f t="shared" si="31"/>
        <v/>
      </c>
      <c r="AF55" s="4" t="str">
        <f>IF(G55="","",'2. Add assumptions'!$E$4)</f>
        <v/>
      </c>
      <c r="AG55" s="4" t="str">
        <f t="shared" si="32"/>
        <v/>
      </c>
      <c r="AI55" s="27" t="e">
        <f>AG55*('2. Add assumptions'!$E$7)</f>
        <v>#VALUE!</v>
      </c>
      <c r="AJ55" s="27" t="e">
        <f>1-(((('2. Add assumptions'!$E$4)/AE55)-1)/((('2. Add assumptions'!$E$4)/AI55)-1))</f>
        <v>#VALUE!</v>
      </c>
      <c r="AK55" s="27" t="e">
        <f t="shared" si="14"/>
        <v>#VALUE!</v>
      </c>
      <c r="AL55" s="27" t="e">
        <f t="shared" si="15"/>
        <v>#VALUE!</v>
      </c>
      <c r="AM55" s="27" t="e">
        <f>(1+(1-('2. Add assumptions'!$E$4))/(('2. Add assumptions'!$E$4)-AI55))*(1-((1-('2. Add assumptions'!$E$4))/(1-AE55)))</f>
        <v>#VALUE!</v>
      </c>
      <c r="AN55" s="27" t="e">
        <f t="shared" si="16"/>
        <v>#VALUE!</v>
      </c>
      <c r="AO55" s="27" t="e">
        <f t="shared" si="17"/>
        <v>#VALUE!</v>
      </c>
      <c r="AP55" s="27" t="e">
        <f>AE55-(('2. Add assumptions'!$E$10)*SQRT((AE55*(1-AE55))/(E55+F55)))</f>
        <v>#VALUE!</v>
      </c>
      <c r="AQ55" s="27" t="e">
        <f>AE55+(('2. Add assumptions'!$E$10)*SQRT((AE55*(1-AE55))/(E55+F55)))</f>
        <v>#VALUE!</v>
      </c>
      <c r="AR55" s="27" t="e">
        <f>AI55-(('2. Add assumptions'!$E$10)*('2. Add assumptions'!$E$7)*SQRT((AG55*(1-AG55))/(I55+J55)))</f>
        <v>#VALUE!</v>
      </c>
      <c r="AS55" s="27" t="e">
        <f>AI55+(('2. Add assumptions'!$E$10)*('2. Add assumptions'!$E$7)*SQRT((AG55*(1-AG55))/(I55+J55)))</f>
        <v>#VALUE!</v>
      </c>
      <c r="AT55" s="27" t="e">
        <f>1-(((('2. Add assumptions'!$E$4)/AP55)-1)/((('2. Add assumptions'!$E$4)/AS55)-1))</f>
        <v>#VALUE!</v>
      </c>
      <c r="AU55" s="27" t="e">
        <f t="shared" si="18"/>
        <v>#VALUE!</v>
      </c>
      <c r="AV55" s="27" t="e">
        <f t="shared" si="19"/>
        <v>#VALUE!</v>
      </c>
      <c r="AW55" s="27" t="e">
        <f>1-(((('2. Add assumptions'!$E$4)/AQ55)-1)/((('2. Add assumptions'!$E$4)/AR55)-1))</f>
        <v>#VALUE!</v>
      </c>
      <c r="AX55" s="27" t="e">
        <f t="shared" si="20"/>
        <v>#VALUE!</v>
      </c>
      <c r="AY55" s="27" t="e">
        <f t="shared" si="21"/>
        <v>#VALUE!</v>
      </c>
      <c r="AZ55" s="27" t="e">
        <f>(1+((1-'2. Add assumptions'!$E$4)/('2. Add assumptions'!$E$4-AR55)))*(1-(1-'2. Add assumptions'!$E$4)/(1-AQ55))</f>
        <v>#VALUE!</v>
      </c>
      <c r="BA55" s="27" t="e">
        <f t="shared" si="22"/>
        <v>#VALUE!</v>
      </c>
      <c r="BB55" s="27" t="e">
        <f t="shared" si="23"/>
        <v>#VALUE!</v>
      </c>
      <c r="BC55" s="27" t="e">
        <f>(1+((1-'2. Add assumptions'!$E$4)/('2. Add assumptions'!$E$4-AS55)))*(1-(1-'2. Add assumptions'!$E$4)/(1-AP55))</f>
        <v>#VALUE!</v>
      </c>
      <c r="BD55" s="27" t="e">
        <f t="shared" si="24"/>
        <v>#VALUE!</v>
      </c>
      <c r="BE55" s="27" t="e">
        <f t="shared" si="25"/>
        <v>#VALUE!</v>
      </c>
    </row>
    <row r="56" spans="1:57" x14ac:dyDescent="0.25">
      <c r="A56" s="39" t="str">
        <f>IF(G56="","",IF(K56="","",IF(E56/G56&lt;'2. Add assumptions'!$E$4,IF(I56/K56&lt;'2. Add assumptions'!$E$4,IF((E56&gt;0),IF(I56&gt;0,IF(G56&gt;0,IF(K56&gt;0,1,0),0),0),0),0))))</f>
        <v/>
      </c>
      <c r="B56" s="39" t="str">
        <f>IF(G56="","",IF(K56="","",IF(E56/G56&lt;'2. Add assumptions'!$E$4,IF(K56&gt;0,IF(G56&gt;0,IF(H56&gt;L56,1,0),0)))))</f>
        <v/>
      </c>
      <c r="C56" s="31"/>
      <c r="D56" s="8"/>
      <c r="E56" s="8"/>
      <c r="F56" s="8"/>
      <c r="G56" s="17" t="str">
        <f t="shared" si="3"/>
        <v/>
      </c>
      <c r="H56" s="41" t="str">
        <f t="shared" si="26"/>
        <v/>
      </c>
      <c r="I56" s="8"/>
      <c r="J56" s="8"/>
      <c r="K56" s="16" t="str">
        <f t="shared" si="4"/>
        <v/>
      </c>
      <c r="L56" s="15" t="str">
        <f t="shared" si="5"/>
        <v/>
      </c>
      <c r="N56" t="str">
        <f t="shared" si="33"/>
        <v/>
      </c>
      <c r="O56" t="str">
        <f t="shared" si="34"/>
        <v/>
      </c>
      <c r="P56" t="str">
        <f t="shared" si="35"/>
        <v/>
      </c>
      <c r="Q56" t="str">
        <f t="shared" si="36"/>
        <v/>
      </c>
      <c r="R56" t="str">
        <f t="shared" si="37"/>
        <v/>
      </c>
      <c r="S56" t="str">
        <f t="shared" si="38"/>
        <v/>
      </c>
      <c r="U56" s="4" t="str">
        <f t="shared" si="12"/>
        <v/>
      </c>
      <c r="V56" s="4" t="str">
        <f t="shared" si="13"/>
        <v/>
      </c>
      <c r="W56" s="5" t="s">
        <v>43</v>
      </c>
      <c r="X56" s="36" t="str">
        <f t="shared" si="27"/>
        <v/>
      </c>
      <c r="Z56" s="36" t="str">
        <f t="shared" si="28"/>
        <v/>
      </c>
      <c r="AA56" s="36" t="str">
        <f t="shared" si="29"/>
        <v/>
      </c>
      <c r="AB56" s="5" t="s">
        <v>43</v>
      </c>
      <c r="AC56" s="36" t="str">
        <f t="shared" si="30"/>
        <v/>
      </c>
      <c r="AD56" s="4"/>
      <c r="AE56" s="4" t="str">
        <f t="shared" si="31"/>
        <v/>
      </c>
      <c r="AF56" s="4" t="str">
        <f>IF(G56="","",'2. Add assumptions'!$E$4)</f>
        <v/>
      </c>
      <c r="AG56" s="4" t="str">
        <f t="shared" si="32"/>
        <v/>
      </c>
      <c r="AI56" s="27" t="e">
        <f>AG56*('2. Add assumptions'!$E$7)</f>
        <v>#VALUE!</v>
      </c>
      <c r="AJ56" s="27" t="e">
        <f>1-(((('2. Add assumptions'!$E$4)/AE56)-1)/((('2. Add assumptions'!$E$4)/AI56)-1))</f>
        <v>#VALUE!</v>
      </c>
      <c r="AK56" s="27" t="e">
        <f t="shared" si="14"/>
        <v>#VALUE!</v>
      </c>
      <c r="AL56" s="27" t="e">
        <f t="shared" si="15"/>
        <v>#VALUE!</v>
      </c>
      <c r="AM56" s="27" t="e">
        <f>(1+(1-('2. Add assumptions'!$E$4))/(('2. Add assumptions'!$E$4)-AI56))*(1-((1-('2. Add assumptions'!$E$4))/(1-AE56)))</f>
        <v>#VALUE!</v>
      </c>
      <c r="AN56" s="27" t="e">
        <f t="shared" si="16"/>
        <v>#VALUE!</v>
      </c>
      <c r="AO56" s="27" t="e">
        <f t="shared" si="17"/>
        <v>#VALUE!</v>
      </c>
      <c r="AP56" s="27" t="e">
        <f>AE56-(('2. Add assumptions'!$E$10)*SQRT((AE56*(1-AE56))/(E56+F56)))</f>
        <v>#VALUE!</v>
      </c>
      <c r="AQ56" s="27" t="e">
        <f>AE56+(('2. Add assumptions'!$E$10)*SQRT((AE56*(1-AE56))/(E56+F56)))</f>
        <v>#VALUE!</v>
      </c>
      <c r="AR56" s="27" t="e">
        <f>AI56-(('2. Add assumptions'!$E$10)*('2. Add assumptions'!$E$7)*SQRT((AG56*(1-AG56))/(I56+J56)))</f>
        <v>#VALUE!</v>
      </c>
      <c r="AS56" s="27" t="e">
        <f>AI56+(('2. Add assumptions'!$E$10)*('2. Add assumptions'!$E$7)*SQRT((AG56*(1-AG56))/(I56+J56)))</f>
        <v>#VALUE!</v>
      </c>
      <c r="AT56" s="27" t="e">
        <f>1-(((('2. Add assumptions'!$E$4)/AP56)-1)/((('2. Add assumptions'!$E$4)/AS56)-1))</f>
        <v>#VALUE!</v>
      </c>
      <c r="AU56" s="27" t="e">
        <f t="shared" si="18"/>
        <v>#VALUE!</v>
      </c>
      <c r="AV56" s="27" t="e">
        <f t="shared" si="19"/>
        <v>#VALUE!</v>
      </c>
      <c r="AW56" s="27" t="e">
        <f>1-(((('2. Add assumptions'!$E$4)/AQ56)-1)/((('2. Add assumptions'!$E$4)/AR56)-1))</f>
        <v>#VALUE!</v>
      </c>
      <c r="AX56" s="27" t="e">
        <f t="shared" si="20"/>
        <v>#VALUE!</v>
      </c>
      <c r="AY56" s="27" t="e">
        <f t="shared" si="21"/>
        <v>#VALUE!</v>
      </c>
      <c r="AZ56" s="27" t="e">
        <f>(1+((1-'2. Add assumptions'!$E$4)/('2. Add assumptions'!$E$4-AR56)))*(1-(1-'2. Add assumptions'!$E$4)/(1-AQ56))</f>
        <v>#VALUE!</v>
      </c>
      <c r="BA56" s="27" t="e">
        <f t="shared" si="22"/>
        <v>#VALUE!</v>
      </c>
      <c r="BB56" s="27" t="e">
        <f t="shared" si="23"/>
        <v>#VALUE!</v>
      </c>
      <c r="BC56" s="27" t="e">
        <f>(1+((1-'2. Add assumptions'!$E$4)/('2. Add assumptions'!$E$4-AS56)))*(1-(1-'2. Add assumptions'!$E$4)/(1-AP56))</f>
        <v>#VALUE!</v>
      </c>
      <c r="BD56" s="27" t="e">
        <f t="shared" si="24"/>
        <v>#VALUE!</v>
      </c>
      <c r="BE56" s="27" t="e">
        <f t="shared" si="25"/>
        <v>#VALUE!</v>
      </c>
    </row>
    <row r="57" spans="1:57" x14ac:dyDescent="0.25">
      <c r="A57" s="39" t="str">
        <f>IF(G57="","",IF(K57="","",IF(E57/G57&lt;'2. Add assumptions'!$E$4,IF(I57/K57&lt;'2. Add assumptions'!$E$4,IF((E57&gt;0),IF(I57&gt;0,IF(G57&gt;0,IF(K57&gt;0,1,0),0),0),0),0))))</f>
        <v/>
      </c>
      <c r="B57" s="39" t="str">
        <f>IF(G57="","",IF(K57="","",IF(E57/G57&lt;'2. Add assumptions'!$E$4,IF(K57&gt;0,IF(G57&gt;0,IF(H57&gt;L57,1,0),0)))))</f>
        <v/>
      </c>
      <c r="C57" s="31"/>
      <c r="D57" s="8"/>
      <c r="E57" s="8"/>
      <c r="F57" s="8"/>
      <c r="G57" s="17" t="str">
        <f t="shared" si="3"/>
        <v/>
      </c>
      <c r="H57" s="41" t="str">
        <f t="shared" si="26"/>
        <v/>
      </c>
      <c r="I57" s="8"/>
      <c r="J57" s="8"/>
      <c r="K57" s="16" t="str">
        <f t="shared" si="4"/>
        <v/>
      </c>
      <c r="L57" s="15" t="str">
        <f t="shared" si="5"/>
        <v/>
      </c>
      <c r="N57" t="str">
        <f t="shared" si="33"/>
        <v/>
      </c>
      <c r="O57" t="str">
        <f t="shared" si="34"/>
        <v/>
      </c>
      <c r="P57" t="str">
        <f t="shared" si="35"/>
        <v/>
      </c>
      <c r="Q57" t="str">
        <f t="shared" si="36"/>
        <v/>
      </c>
      <c r="R57" t="str">
        <f t="shared" si="37"/>
        <v/>
      </c>
      <c r="S57" t="str">
        <f t="shared" si="38"/>
        <v/>
      </c>
      <c r="U57" s="4" t="str">
        <f t="shared" si="12"/>
        <v/>
      </c>
      <c r="V57" s="4" t="str">
        <f t="shared" si="13"/>
        <v/>
      </c>
      <c r="W57" s="5" t="s">
        <v>43</v>
      </c>
      <c r="X57" s="36" t="str">
        <f t="shared" si="27"/>
        <v/>
      </c>
      <c r="Z57" s="36" t="str">
        <f t="shared" si="28"/>
        <v/>
      </c>
      <c r="AA57" s="36" t="str">
        <f t="shared" si="29"/>
        <v/>
      </c>
      <c r="AB57" s="5" t="s">
        <v>43</v>
      </c>
      <c r="AC57" s="36" t="str">
        <f t="shared" si="30"/>
        <v/>
      </c>
      <c r="AD57" s="4"/>
      <c r="AE57" s="4" t="str">
        <f t="shared" si="31"/>
        <v/>
      </c>
      <c r="AF57" s="4" t="str">
        <f>IF(G57="","",'2. Add assumptions'!$E$4)</f>
        <v/>
      </c>
      <c r="AG57" s="4" t="str">
        <f t="shared" si="32"/>
        <v/>
      </c>
      <c r="AI57" s="27" t="e">
        <f>AG57*('2. Add assumptions'!$E$7)</f>
        <v>#VALUE!</v>
      </c>
      <c r="AJ57" s="27" t="e">
        <f>1-(((('2. Add assumptions'!$E$4)/AE57)-1)/((('2. Add assumptions'!$E$4)/AI57)-1))</f>
        <v>#VALUE!</v>
      </c>
      <c r="AK57" s="27" t="e">
        <f t="shared" si="14"/>
        <v>#VALUE!</v>
      </c>
      <c r="AL57" s="27" t="e">
        <f t="shared" si="15"/>
        <v>#VALUE!</v>
      </c>
      <c r="AM57" s="27" t="e">
        <f>(1+(1-('2. Add assumptions'!$E$4))/(('2. Add assumptions'!$E$4)-AI57))*(1-((1-('2. Add assumptions'!$E$4))/(1-AE57)))</f>
        <v>#VALUE!</v>
      </c>
      <c r="AN57" s="27" t="e">
        <f t="shared" si="16"/>
        <v>#VALUE!</v>
      </c>
      <c r="AO57" s="27" t="e">
        <f t="shared" si="17"/>
        <v>#VALUE!</v>
      </c>
      <c r="AP57" s="27" t="e">
        <f>AE57-(('2. Add assumptions'!$E$10)*SQRT((AE57*(1-AE57))/(E57+F57)))</f>
        <v>#VALUE!</v>
      </c>
      <c r="AQ57" s="27" t="e">
        <f>AE57+(('2. Add assumptions'!$E$10)*SQRT((AE57*(1-AE57))/(E57+F57)))</f>
        <v>#VALUE!</v>
      </c>
      <c r="AR57" s="27" t="e">
        <f>AI57-(('2. Add assumptions'!$E$10)*('2. Add assumptions'!$E$7)*SQRT((AG57*(1-AG57))/(I57+J57)))</f>
        <v>#VALUE!</v>
      </c>
      <c r="AS57" s="27" t="e">
        <f>AI57+(('2. Add assumptions'!$E$10)*('2. Add assumptions'!$E$7)*SQRT((AG57*(1-AG57))/(I57+J57)))</f>
        <v>#VALUE!</v>
      </c>
      <c r="AT57" s="27" t="e">
        <f>1-(((('2. Add assumptions'!$E$4)/AP57)-1)/((('2. Add assumptions'!$E$4)/AS57)-1))</f>
        <v>#VALUE!</v>
      </c>
      <c r="AU57" s="27" t="e">
        <f t="shared" si="18"/>
        <v>#VALUE!</v>
      </c>
      <c r="AV57" s="27" t="e">
        <f t="shared" si="19"/>
        <v>#VALUE!</v>
      </c>
      <c r="AW57" s="27" t="e">
        <f>1-(((('2. Add assumptions'!$E$4)/AQ57)-1)/((('2. Add assumptions'!$E$4)/AR57)-1))</f>
        <v>#VALUE!</v>
      </c>
      <c r="AX57" s="27" t="e">
        <f t="shared" si="20"/>
        <v>#VALUE!</v>
      </c>
      <c r="AY57" s="27" t="e">
        <f t="shared" si="21"/>
        <v>#VALUE!</v>
      </c>
      <c r="AZ57" s="27" t="e">
        <f>(1+((1-'2. Add assumptions'!$E$4)/('2. Add assumptions'!$E$4-AR57)))*(1-(1-'2. Add assumptions'!$E$4)/(1-AQ57))</f>
        <v>#VALUE!</v>
      </c>
      <c r="BA57" s="27" t="e">
        <f t="shared" si="22"/>
        <v>#VALUE!</v>
      </c>
      <c r="BB57" s="27" t="e">
        <f t="shared" si="23"/>
        <v>#VALUE!</v>
      </c>
      <c r="BC57" s="27" t="e">
        <f>(1+((1-'2. Add assumptions'!$E$4)/('2. Add assumptions'!$E$4-AS57)))*(1-(1-'2. Add assumptions'!$E$4)/(1-AP57))</f>
        <v>#VALUE!</v>
      </c>
      <c r="BD57" s="27" t="e">
        <f t="shared" si="24"/>
        <v>#VALUE!</v>
      </c>
      <c r="BE57" s="27" t="e">
        <f t="shared" si="25"/>
        <v>#VALUE!</v>
      </c>
    </row>
    <row r="58" spans="1:57" x14ac:dyDescent="0.25">
      <c r="A58" s="39" t="str">
        <f>IF(G58="","",IF(K58="","",IF(E58/G58&lt;'2. Add assumptions'!$E$4,IF(I58/K58&lt;'2. Add assumptions'!$E$4,IF((E58&gt;0),IF(I58&gt;0,IF(G58&gt;0,IF(K58&gt;0,1,0),0),0),0),0))))</f>
        <v/>
      </c>
      <c r="B58" s="39" t="str">
        <f>IF(G58="","",IF(K58="","",IF(E58/G58&lt;'2. Add assumptions'!$E$4,IF(K58&gt;0,IF(G58&gt;0,IF(H58&gt;L58,1,0),0)))))</f>
        <v/>
      </c>
      <c r="C58" s="31"/>
      <c r="D58" s="8"/>
      <c r="E58" s="8"/>
      <c r="F58" s="8"/>
      <c r="G58" s="17" t="str">
        <f t="shared" si="3"/>
        <v/>
      </c>
      <c r="H58" s="41" t="str">
        <f t="shared" si="26"/>
        <v/>
      </c>
      <c r="I58" s="8"/>
      <c r="J58" s="8"/>
      <c r="K58" s="16" t="str">
        <f t="shared" si="4"/>
        <v/>
      </c>
      <c r="L58" s="15" t="str">
        <f t="shared" si="5"/>
        <v/>
      </c>
      <c r="N58" t="str">
        <f t="shared" si="33"/>
        <v/>
      </c>
      <c r="O58" t="str">
        <f t="shared" si="34"/>
        <v/>
      </c>
      <c r="P58" t="str">
        <f t="shared" si="35"/>
        <v/>
      </c>
      <c r="Q58" t="str">
        <f t="shared" si="36"/>
        <v/>
      </c>
      <c r="R58" t="str">
        <f t="shared" si="37"/>
        <v/>
      </c>
      <c r="S58" t="str">
        <f t="shared" si="38"/>
        <v/>
      </c>
      <c r="U58" s="4" t="str">
        <f t="shared" si="12"/>
        <v/>
      </c>
      <c r="V58" s="4" t="str">
        <f t="shared" si="13"/>
        <v/>
      </c>
      <c r="W58" s="5" t="s">
        <v>43</v>
      </c>
      <c r="X58" s="36" t="str">
        <f t="shared" si="27"/>
        <v/>
      </c>
      <c r="Z58" s="36" t="str">
        <f t="shared" si="28"/>
        <v/>
      </c>
      <c r="AA58" s="36" t="str">
        <f t="shared" si="29"/>
        <v/>
      </c>
      <c r="AB58" s="5" t="s">
        <v>43</v>
      </c>
      <c r="AC58" s="36" t="str">
        <f t="shared" si="30"/>
        <v/>
      </c>
      <c r="AD58" s="4"/>
      <c r="AE58" s="4" t="str">
        <f t="shared" si="31"/>
        <v/>
      </c>
      <c r="AF58" s="4" t="str">
        <f>IF(G58="","",'2. Add assumptions'!$E$4)</f>
        <v/>
      </c>
      <c r="AG58" s="4" t="str">
        <f t="shared" si="32"/>
        <v/>
      </c>
      <c r="AI58" s="27" t="e">
        <f>AG58*('2. Add assumptions'!$E$7)</f>
        <v>#VALUE!</v>
      </c>
      <c r="AJ58" s="27" t="e">
        <f>1-(((('2. Add assumptions'!$E$4)/AE58)-1)/((('2. Add assumptions'!$E$4)/AI58)-1))</f>
        <v>#VALUE!</v>
      </c>
      <c r="AK58" s="27" t="e">
        <f t="shared" si="14"/>
        <v>#VALUE!</v>
      </c>
      <c r="AL58" s="27" t="e">
        <f t="shared" si="15"/>
        <v>#VALUE!</v>
      </c>
      <c r="AM58" s="27" t="e">
        <f>(1+(1-('2. Add assumptions'!$E$4))/(('2. Add assumptions'!$E$4)-AI58))*(1-((1-('2. Add assumptions'!$E$4))/(1-AE58)))</f>
        <v>#VALUE!</v>
      </c>
      <c r="AN58" s="27" t="e">
        <f t="shared" si="16"/>
        <v>#VALUE!</v>
      </c>
      <c r="AO58" s="27" t="e">
        <f t="shared" si="17"/>
        <v>#VALUE!</v>
      </c>
      <c r="AP58" s="27" t="e">
        <f>AE58-(('2. Add assumptions'!$E$10)*SQRT((AE58*(1-AE58))/(E58+F58)))</f>
        <v>#VALUE!</v>
      </c>
      <c r="AQ58" s="27" t="e">
        <f>AE58+(('2. Add assumptions'!$E$10)*SQRT((AE58*(1-AE58))/(E58+F58)))</f>
        <v>#VALUE!</v>
      </c>
      <c r="AR58" s="27" t="e">
        <f>AI58-(('2. Add assumptions'!$E$10)*('2. Add assumptions'!$E$7)*SQRT((AG58*(1-AG58))/(I58+J58)))</f>
        <v>#VALUE!</v>
      </c>
      <c r="AS58" s="27" t="e">
        <f>AI58+(('2. Add assumptions'!$E$10)*('2. Add assumptions'!$E$7)*SQRT((AG58*(1-AG58))/(I58+J58)))</f>
        <v>#VALUE!</v>
      </c>
      <c r="AT58" s="27" t="e">
        <f>1-(((('2. Add assumptions'!$E$4)/AP58)-1)/((('2. Add assumptions'!$E$4)/AS58)-1))</f>
        <v>#VALUE!</v>
      </c>
      <c r="AU58" s="27" t="e">
        <f t="shared" si="18"/>
        <v>#VALUE!</v>
      </c>
      <c r="AV58" s="27" t="e">
        <f t="shared" si="19"/>
        <v>#VALUE!</v>
      </c>
      <c r="AW58" s="27" t="e">
        <f>1-(((('2. Add assumptions'!$E$4)/AQ58)-1)/((('2. Add assumptions'!$E$4)/AR58)-1))</f>
        <v>#VALUE!</v>
      </c>
      <c r="AX58" s="27" t="e">
        <f t="shared" si="20"/>
        <v>#VALUE!</v>
      </c>
      <c r="AY58" s="27" t="e">
        <f t="shared" si="21"/>
        <v>#VALUE!</v>
      </c>
      <c r="AZ58" s="27" t="e">
        <f>(1+((1-'2. Add assumptions'!$E$4)/('2. Add assumptions'!$E$4-AR58)))*(1-(1-'2. Add assumptions'!$E$4)/(1-AQ58))</f>
        <v>#VALUE!</v>
      </c>
      <c r="BA58" s="27" t="e">
        <f t="shared" si="22"/>
        <v>#VALUE!</v>
      </c>
      <c r="BB58" s="27" t="e">
        <f t="shared" si="23"/>
        <v>#VALUE!</v>
      </c>
      <c r="BC58" s="27" t="e">
        <f>(1+((1-'2. Add assumptions'!$E$4)/('2. Add assumptions'!$E$4-AS58)))*(1-(1-'2. Add assumptions'!$E$4)/(1-AP58))</f>
        <v>#VALUE!</v>
      </c>
      <c r="BD58" s="27" t="e">
        <f t="shared" si="24"/>
        <v>#VALUE!</v>
      </c>
      <c r="BE58" s="27" t="e">
        <f t="shared" si="25"/>
        <v>#VALUE!</v>
      </c>
    </row>
    <row r="59" spans="1:57" x14ac:dyDescent="0.25">
      <c r="A59" s="39" t="str">
        <f>IF(G59="","",IF(K59="","",IF(E59/G59&lt;'2. Add assumptions'!$E$4,IF(I59/K59&lt;'2. Add assumptions'!$E$4,IF((E59&gt;0),IF(I59&gt;0,IF(G59&gt;0,IF(K59&gt;0,1,0),0),0),0),0))))</f>
        <v/>
      </c>
      <c r="B59" s="39" t="str">
        <f>IF(G59="","",IF(K59="","",IF(E59/G59&lt;'2. Add assumptions'!$E$4,IF(K59&gt;0,IF(G59&gt;0,IF(H59&gt;L59,1,0),0)))))</f>
        <v/>
      </c>
      <c r="C59" s="31"/>
      <c r="D59" s="8"/>
      <c r="E59" s="8"/>
      <c r="F59" s="8"/>
      <c r="G59" s="17" t="str">
        <f t="shared" si="3"/>
        <v/>
      </c>
      <c r="H59" s="41" t="str">
        <f t="shared" si="26"/>
        <v/>
      </c>
      <c r="I59" s="8"/>
      <c r="J59" s="8"/>
      <c r="K59" s="16" t="str">
        <f t="shared" si="4"/>
        <v/>
      </c>
      <c r="L59" s="15" t="str">
        <f t="shared" si="5"/>
        <v/>
      </c>
      <c r="N59" t="str">
        <f t="shared" si="33"/>
        <v/>
      </c>
      <c r="O59" t="str">
        <f t="shared" si="34"/>
        <v/>
      </c>
      <c r="P59" t="str">
        <f t="shared" si="35"/>
        <v/>
      </c>
      <c r="Q59" t="str">
        <f t="shared" si="36"/>
        <v/>
      </c>
      <c r="R59" t="str">
        <f t="shared" si="37"/>
        <v/>
      </c>
      <c r="S59" t="str">
        <f t="shared" si="38"/>
        <v/>
      </c>
      <c r="U59" s="4" t="str">
        <f t="shared" si="12"/>
        <v/>
      </c>
      <c r="V59" s="4" t="str">
        <f t="shared" si="13"/>
        <v/>
      </c>
      <c r="W59" s="5" t="s">
        <v>43</v>
      </c>
      <c r="X59" s="36" t="str">
        <f t="shared" si="27"/>
        <v/>
      </c>
      <c r="Z59" s="36" t="str">
        <f t="shared" si="28"/>
        <v/>
      </c>
      <c r="AA59" s="36" t="str">
        <f t="shared" si="29"/>
        <v/>
      </c>
      <c r="AB59" s="5" t="s">
        <v>43</v>
      </c>
      <c r="AC59" s="36" t="str">
        <f t="shared" si="30"/>
        <v/>
      </c>
      <c r="AD59" s="4"/>
      <c r="AE59" s="4" t="str">
        <f t="shared" si="31"/>
        <v/>
      </c>
      <c r="AF59" s="4" t="str">
        <f>IF(G59="","",'2. Add assumptions'!$E$4)</f>
        <v/>
      </c>
      <c r="AG59" s="4" t="str">
        <f t="shared" si="32"/>
        <v/>
      </c>
      <c r="AI59" s="27" t="e">
        <f>AG59*('2. Add assumptions'!$E$7)</f>
        <v>#VALUE!</v>
      </c>
      <c r="AJ59" s="27" t="e">
        <f>1-(((('2. Add assumptions'!$E$4)/AE59)-1)/((('2. Add assumptions'!$E$4)/AI59)-1))</f>
        <v>#VALUE!</v>
      </c>
      <c r="AK59" s="27" t="e">
        <f t="shared" si="14"/>
        <v>#VALUE!</v>
      </c>
      <c r="AL59" s="27" t="e">
        <f t="shared" si="15"/>
        <v>#VALUE!</v>
      </c>
      <c r="AM59" s="27" t="e">
        <f>(1+(1-('2. Add assumptions'!$E$4))/(('2. Add assumptions'!$E$4)-AI59))*(1-((1-('2. Add assumptions'!$E$4))/(1-AE59)))</f>
        <v>#VALUE!</v>
      </c>
      <c r="AN59" s="27" t="e">
        <f t="shared" si="16"/>
        <v>#VALUE!</v>
      </c>
      <c r="AO59" s="27" t="e">
        <f t="shared" si="17"/>
        <v>#VALUE!</v>
      </c>
      <c r="AP59" s="27" t="e">
        <f>AE59-(('2. Add assumptions'!$E$10)*SQRT((AE59*(1-AE59))/(E59+F59)))</f>
        <v>#VALUE!</v>
      </c>
      <c r="AQ59" s="27" t="e">
        <f>AE59+(('2. Add assumptions'!$E$10)*SQRT((AE59*(1-AE59))/(E59+F59)))</f>
        <v>#VALUE!</v>
      </c>
      <c r="AR59" s="27" t="e">
        <f>AI59-(('2. Add assumptions'!$E$10)*('2. Add assumptions'!$E$7)*SQRT((AG59*(1-AG59))/(I59+J59)))</f>
        <v>#VALUE!</v>
      </c>
      <c r="AS59" s="27" t="e">
        <f>AI59+(('2. Add assumptions'!$E$10)*('2. Add assumptions'!$E$7)*SQRT((AG59*(1-AG59))/(I59+J59)))</f>
        <v>#VALUE!</v>
      </c>
      <c r="AT59" s="27" t="e">
        <f>1-(((('2. Add assumptions'!$E$4)/AP59)-1)/((('2. Add assumptions'!$E$4)/AS59)-1))</f>
        <v>#VALUE!</v>
      </c>
      <c r="AU59" s="27" t="e">
        <f t="shared" si="18"/>
        <v>#VALUE!</v>
      </c>
      <c r="AV59" s="27" t="e">
        <f t="shared" si="19"/>
        <v>#VALUE!</v>
      </c>
      <c r="AW59" s="27" t="e">
        <f>1-(((('2. Add assumptions'!$E$4)/AQ59)-1)/((('2. Add assumptions'!$E$4)/AR59)-1))</f>
        <v>#VALUE!</v>
      </c>
      <c r="AX59" s="27" t="e">
        <f t="shared" si="20"/>
        <v>#VALUE!</v>
      </c>
      <c r="AY59" s="27" t="e">
        <f t="shared" si="21"/>
        <v>#VALUE!</v>
      </c>
      <c r="AZ59" s="27" t="e">
        <f>(1+((1-'2. Add assumptions'!$E$4)/('2. Add assumptions'!$E$4-AR59)))*(1-(1-'2. Add assumptions'!$E$4)/(1-AQ59))</f>
        <v>#VALUE!</v>
      </c>
      <c r="BA59" s="27" t="e">
        <f t="shared" si="22"/>
        <v>#VALUE!</v>
      </c>
      <c r="BB59" s="27" t="e">
        <f t="shared" si="23"/>
        <v>#VALUE!</v>
      </c>
      <c r="BC59" s="27" t="e">
        <f>(1+((1-'2. Add assumptions'!$E$4)/('2. Add assumptions'!$E$4-AS59)))*(1-(1-'2. Add assumptions'!$E$4)/(1-AP59))</f>
        <v>#VALUE!</v>
      </c>
      <c r="BD59" s="27" t="e">
        <f t="shared" si="24"/>
        <v>#VALUE!</v>
      </c>
      <c r="BE59" s="27" t="e">
        <f t="shared" si="25"/>
        <v>#VALUE!</v>
      </c>
    </row>
    <row r="60" spans="1:57" x14ac:dyDescent="0.25">
      <c r="A60" s="39" t="str">
        <f>IF(G60="","",IF(K60="","",IF(E60/G60&lt;'2. Add assumptions'!$E$4,IF(I60/K60&lt;'2. Add assumptions'!$E$4,IF((E60&gt;0),IF(I60&gt;0,IF(G60&gt;0,IF(K60&gt;0,1,0),0),0),0),0))))</f>
        <v/>
      </c>
      <c r="B60" s="39" t="str">
        <f>IF(G60="","",IF(K60="","",IF(E60/G60&lt;'2. Add assumptions'!$E$4,IF(K60&gt;0,IF(G60&gt;0,IF(H60&gt;L60,1,0),0)))))</f>
        <v/>
      </c>
      <c r="C60" s="31"/>
      <c r="D60" s="8"/>
      <c r="E60" s="8"/>
      <c r="F60" s="8"/>
      <c r="G60" s="17" t="str">
        <f t="shared" si="3"/>
        <v/>
      </c>
      <c r="H60" s="41" t="str">
        <f t="shared" si="26"/>
        <v/>
      </c>
      <c r="I60" s="8"/>
      <c r="J60" s="8"/>
      <c r="K60" s="16" t="str">
        <f t="shared" si="4"/>
        <v/>
      </c>
      <c r="L60" s="15" t="str">
        <f t="shared" si="5"/>
        <v/>
      </c>
      <c r="N60" t="str">
        <f t="shared" si="33"/>
        <v/>
      </c>
      <c r="O60" t="str">
        <f t="shared" si="34"/>
        <v/>
      </c>
      <c r="P60" t="str">
        <f t="shared" si="35"/>
        <v/>
      </c>
      <c r="Q60" t="str">
        <f t="shared" si="36"/>
        <v/>
      </c>
      <c r="R60" t="str">
        <f t="shared" si="37"/>
        <v/>
      </c>
      <c r="S60" t="str">
        <f t="shared" si="38"/>
        <v/>
      </c>
      <c r="U60" s="4" t="str">
        <f t="shared" si="12"/>
        <v/>
      </c>
      <c r="V60" s="4" t="str">
        <f t="shared" si="13"/>
        <v/>
      </c>
      <c r="W60" s="5" t="s">
        <v>43</v>
      </c>
      <c r="X60" s="36" t="str">
        <f t="shared" si="27"/>
        <v/>
      </c>
      <c r="Z60" s="36" t="str">
        <f t="shared" si="28"/>
        <v/>
      </c>
      <c r="AA60" s="36" t="str">
        <f t="shared" si="29"/>
        <v/>
      </c>
      <c r="AB60" s="5" t="s">
        <v>43</v>
      </c>
      <c r="AC60" s="36" t="str">
        <f t="shared" si="30"/>
        <v/>
      </c>
      <c r="AD60" s="4"/>
      <c r="AE60" s="4" t="str">
        <f t="shared" si="31"/>
        <v/>
      </c>
      <c r="AF60" s="4" t="str">
        <f>IF(G60="","",'2. Add assumptions'!$E$4)</f>
        <v/>
      </c>
      <c r="AG60" s="4" t="str">
        <f t="shared" si="32"/>
        <v/>
      </c>
      <c r="AI60" s="27" t="e">
        <f>AG60*('2. Add assumptions'!$E$7)</f>
        <v>#VALUE!</v>
      </c>
      <c r="AJ60" s="27" t="e">
        <f>1-(((('2. Add assumptions'!$E$4)/AE60)-1)/((('2. Add assumptions'!$E$4)/AI60)-1))</f>
        <v>#VALUE!</v>
      </c>
      <c r="AK60" s="27" t="e">
        <f t="shared" si="14"/>
        <v>#VALUE!</v>
      </c>
      <c r="AL60" s="27" t="e">
        <f t="shared" si="15"/>
        <v>#VALUE!</v>
      </c>
      <c r="AM60" s="27" t="e">
        <f>(1+(1-('2. Add assumptions'!$E$4))/(('2. Add assumptions'!$E$4)-AI60))*(1-((1-('2. Add assumptions'!$E$4))/(1-AE60)))</f>
        <v>#VALUE!</v>
      </c>
      <c r="AN60" s="27" t="e">
        <f t="shared" si="16"/>
        <v>#VALUE!</v>
      </c>
      <c r="AO60" s="27" t="e">
        <f t="shared" si="17"/>
        <v>#VALUE!</v>
      </c>
      <c r="AP60" s="27" t="e">
        <f>AE60-(('2. Add assumptions'!$E$10)*SQRT((AE60*(1-AE60))/(E60+F60)))</f>
        <v>#VALUE!</v>
      </c>
      <c r="AQ60" s="27" t="e">
        <f>AE60+(('2. Add assumptions'!$E$10)*SQRT((AE60*(1-AE60))/(E60+F60)))</f>
        <v>#VALUE!</v>
      </c>
      <c r="AR60" s="27" t="e">
        <f>AI60-(('2. Add assumptions'!$E$10)*('2. Add assumptions'!$E$7)*SQRT((AG60*(1-AG60))/(I60+J60)))</f>
        <v>#VALUE!</v>
      </c>
      <c r="AS60" s="27" t="e">
        <f>AI60+(('2. Add assumptions'!$E$10)*('2. Add assumptions'!$E$7)*SQRT((AG60*(1-AG60))/(I60+J60)))</f>
        <v>#VALUE!</v>
      </c>
      <c r="AT60" s="27" t="e">
        <f>1-(((('2. Add assumptions'!$E$4)/AP60)-1)/((('2. Add assumptions'!$E$4)/AS60)-1))</f>
        <v>#VALUE!</v>
      </c>
      <c r="AU60" s="27" t="e">
        <f t="shared" si="18"/>
        <v>#VALUE!</v>
      </c>
      <c r="AV60" s="27" t="e">
        <f t="shared" si="19"/>
        <v>#VALUE!</v>
      </c>
      <c r="AW60" s="27" t="e">
        <f>1-(((('2. Add assumptions'!$E$4)/AQ60)-1)/((('2. Add assumptions'!$E$4)/AR60)-1))</f>
        <v>#VALUE!</v>
      </c>
      <c r="AX60" s="27" t="e">
        <f t="shared" si="20"/>
        <v>#VALUE!</v>
      </c>
      <c r="AY60" s="27" t="e">
        <f t="shared" si="21"/>
        <v>#VALUE!</v>
      </c>
      <c r="AZ60" s="27" t="e">
        <f>(1+((1-'2. Add assumptions'!$E$4)/('2. Add assumptions'!$E$4-AR60)))*(1-(1-'2. Add assumptions'!$E$4)/(1-AQ60))</f>
        <v>#VALUE!</v>
      </c>
      <c r="BA60" s="27" t="e">
        <f t="shared" si="22"/>
        <v>#VALUE!</v>
      </c>
      <c r="BB60" s="27" t="e">
        <f t="shared" si="23"/>
        <v>#VALUE!</v>
      </c>
      <c r="BC60" s="27" t="e">
        <f>(1+((1-'2. Add assumptions'!$E$4)/('2. Add assumptions'!$E$4-AS60)))*(1-(1-'2. Add assumptions'!$E$4)/(1-AP60))</f>
        <v>#VALUE!</v>
      </c>
      <c r="BD60" s="27" t="e">
        <f t="shared" si="24"/>
        <v>#VALUE!</v>
      </c>
      <c r="BE60" s="27" t="e">
        <f t="shared" si="25"/>
        <v>#VALUE!</v>
      </c>
    </row>
    <row r="61" spans="1:57" x14ac:dyDescent="0.25">
      <c r="A61" s="39" t="str">
        <f>IF(G61="","",IF(K61="","",IF(E61/G61&lt;'2. Add assumptions'!$E$4,IF(I61/K61&lt;'2. Add assumptions'!$E$4,IF((E61&gt;0),IF(I61&gt;0,IF(G61&gt;0,IF(K61&gt;0,1,0),0),0),0),0))))</f>
        <v/>
      </c>
      <c r="B61" s="39" t="str">
        <f>IF(G61="","",IF(K61="","",IF(E61/G61&lt;'2. Add assumptions'!$E$4,IF(K61&gt;0,IF(G61&gt;0,IF(H61&gt;L61,1,0),0)))))</f>
        <v/>
      </c>
      <c r="C61" s="31"/>
      <c r="D61" s="8"/>
      <c r="E61" s="8"/>
      <c r="F61" s="8"/>
      <c r="G61" s="17" t="str">
        <f t="shared" si="3"/>
        <v/>
      </c>
      <c r="H61" s="41" t="str">
        <f t="shared" si="26"/>
        <v/>
      </c>
      <c r="I61" s="8"/>
      <c r="J61" s="8"/>
      <c r="K61" s="16" t="str">
        <f t="shared" si="4"/>
        <v/>
      </c>
      <c r="L61" s="15" t="str">
        <f t="shared" si="5"/>
        <v/>
      </c>
      <c r="N61" t="str">
        <f t="shared" si="33"/>
        <v/>
      </c>
      <c r="O61" t="str">
        <f t="shared" si="34"/>
        <v/>
      </c>
      <c r="P61" t="str">
        <f t="shared" si="35"/>
        <v/>
      </c>
      <c r="Q61" t="str">
        <f t="shared" si="36"/>
        <v/>
      </c>
      <c r="R61" t="str">
        <f t="shared" si="37"/>
        <v/>
      </c>
      <c r="S61" t="str">
        <f t="shared" si="38"/>
        <v/>
      </c>
      <c r="U61" s="4" t="str">
        <f t="shared" si="12"/>
        <v/>
      </c>
      <c r="V61" s="4" t="str">
        <f t="shared" si="13"/>
        <v/>
      </c>
      <c r="W61" s="5" t="s">
        <v>43</v>
      </c>
      <c r="X61" s="36" t="str">
        <f t="shared" si="27"/>
        <v/>
      </c>
      <c r="Z61" s="36" t="str">
        <f t="shared" si="28"/>
        <v/>
      </c>
      <c r="AA61" s="36" t="str">
        <f t="shared" si="29"/>
        <v/>
      </c>
      <c r="AB61" s="5" t="s">
        <v>43</v>
      </c>
      <c r="AC61" s="36" t="str">
        <f t="shared" si="30"/>
        <v/>
      </c>
      <c r="AD61" s="4"/>
      <c r="AE61" s="4" t="str">
        <f t="shared" si="31"/>
        <v/>
      </c>
      <c r="AF61" s="4" t="str">
        <f>IF(G61="","",'2. Add assumptions'!$E$4)</f>
        <v/>
      </c>
      <c r="AG61" s="4" t="str">
        <f t="shared" si="32"/>
        <v/>
      </c>
      <c r="AI61" s="27" t="e">
        <f>AG61*('2. Add assumptions'!$E$7)</f>
        <v>#VALUE!</v>
      </c>
      <c r="AJ61" s="27" t="e">
        <f>1-(((('2. Add assumptions'!$E$4)/AE61)-1)/((('2. Add assumptions'!$E$4)/AI61)-1))</f>
        <v>#VALUE!</v>
      </c>
      <c r="AK61" s="27" t="e">
        <f t="shared" si="14"/>
        <v>#VALUE!</v>
      </c>
      <c r="AL61" s="27" t="e">
        <f t="shared" si="15"/>
        <v>#VALUE!</v>
      </c>
      <c r="AM61" s="27" t="e">
        <f>(1+(1-('2. Add assumptions'!$E$4))/(('2. Add assumptions'!$E$4)-AI61))*(1-((1-('2. Add assumptions'!$E$4))/(1-AE61)))</f>
        <v>#VALUE!</v>
      </c>
      <c r="AN61" s="27" t="e">
        <f t="shared" si="16"/>
        <v>#VALUE!</v>
      </c>
      <c r="AO61" s="27" t="e">
        <f t="shared" si="17"/>
        <v>#VALUE!</v>
      </c>
      <c r="AP61" s="27" t="e">
        <f>AE61-(('2. Add assumptions'!$E$10)*SQRT((AE61*(1-AE61))/(E61+F61)))</f>
        <v>#VALUE!</v>
      </c>
      <c r="AQ61" s="27" t="e">
        <f>AE61+(('2. Add assumptions'!$E$10)*SQRT((AE61*(1-AE61))/(E61+F61)))</f>
        <v>#VALUE!</v>
      </c>
      <c r="AR61" s="27" t="e">
        <f>AI61-(('2. Add assumptions'!$E$10)*('2. Add assumptions'!$E$7)*SQRT((AG61*(1-AG61))/(I61+J61)))</f>
        <v>#VALUE!</v>
      </c>
      <c r="AS61" s="27" t="e">
        <f>AI61+(('2. Add assumptions'!$E$10)*('2. Add assumptions'!$E$7)*SQRT((AG61*(1-AG61))/(I61+J61)))</f>
        <v>#VALUE!</v>
      </c>
      <c r="AT61" s="27" t="e">
        <f>1-(((('2. Add assumptions'!$E$4)/AP61)-1)/((('2. Add assumptions'!$E$4)/AS61)-1))</f>
        <v>#VALUE!</v>
      </c>
      <c r="AU61" s="27" t="e">
        <f t="shared" si="18"/>
        <v>#VALUE!</v>
      </c>
      <c r="AV61" s="27" t="e">
        <f t="shared" si="19"/>
        <v>#VALUE!</v>
      </c>
      <c r="AW61" s="27" t="e">
        <f>1-(((('2. Add assumptions'!$E$4)/AQ61)-1)/((('2. Add assumptions'!$E$4)/AR61)-1))</f>
        <v>#VALUE!</v>
      </c>
      <c r="AX61" s="27" t="e">
        <f t="shared" si="20"/>
        <v>#VALUE!</v>
      </c>
      <c r="AY61" s="27" t="e">
        <f t="shared" si="21"/>
        <v>#VALUE!</v>
      </c>
      <c r="AZ61" s="27" t="e">
        <f>(1+((1-'2. Add assumptions'!$E$4)/('2. Add assumptions'!$E$4-AR61)))*(1-(1-'2. Add assumptions'!$E$4)/(1-AQ61))</f>
        <v>#VALUE!</v>
      </c>
      <c r="BA61" s="27" t="e">
        <f t="shared" si="22"/>
        <v>#VALUE!</v>
      </c>
      <c r="BB61" s="27" t="e">
        <f t="shared" si="23"/>
        <v>#VALUE!</v>
      </c>
      <c r="BC61" s="27" t="e">
        <f>(1+((1-'2. Add assumptions'!$E$4)/('2. Add assumptions'!$E$4-AS61)))*(1-(1-'2. Add assumptions'!$E$4)/(1-AP61))</f>
        <v>#VALUE!</v>
      </c>
      <c r="BD61" s="27" t="e">
        <f t="shared" si="24"/>
        <v>#VALUE!</v>
      </c>
      <c r="BE61" s="27" t="e">
        <f t="shared" si="25"/>
        <v>#VALUE!</v>
      </c>
    </row>
    <row r="62" spans="1:57" x14ac:dyDescent="0.25">
      <c r="A62" s="39" t="str">
        <f>IF(G62="","",IF(K62="","",IF(E62/G62&lt;'2. Add assumptions'!$E$4,IF(I62/K62&lt;'2. Add assumptions'!$E$4,IF((E62&gt;0),IF(I62&gt;0,IF(G62&gt;0,IF(K62&gt;0,1,0),0),0),0),0))))</f>
        <v/>
      </c>
      <c r="B62" s="39" t="str">
        <f>IF(G62="","",IF(K62="","",IF(E62/G62&lt;'2. Add assumptions'!$E$4,IF(K62&gt;0,IF(G62&gt;0,IF(H62&gt;L62,1,0),0)))))</f>
        <v/>
      </c>
      <c r="C62" s="31"/>
      <c r="D62" s="8"/>
      <c r="E62" s="8"/>
      <c r="F62" s="8"/>
      <c r="G62" s="17" t="str">
        <f t="shared" si="3"/>
        <v/>
      </c>
      <c r="H62" s="41" t="str">
        <f t="shared" si="26"/>
        <v/>
      </c>
      <c r="I62" s="8"/>
      <c r="J62" s="8"/>
      <c r="K62" s="16" t="str">
        <f t="shared" si="4"/>
        <v/>
      </c>
      <c r="L62" s="15" t="str">
        <f t="shared" si="5"/>
        <v/>
      </c>
      <c r="N62" t="str">
        <f t="shared" si="33"/>
        <v/>
      </c>
      <c r="O62" t="str">
        <f t="shared" si="34"/>
        <v/>
      </c>
      <c r="P62" t="str">
        <f t="shared" si="35"/>
        <v/>
      </c>
      <c r="Q62" t="str">
        <f t="shared" si="36"/>
        <v/>
      </c>
      <c r="R62" t="str">
        <f t="shared" si="37"/>
        <v/>
      </c>
      <c r="S62" t="str">
        <f t="shared" si="38"/>
        <v/>
      </c>
      <c r="U62" s="4" t="str">
        <f t="shared" si="12"/>
        <v/>
      </c>
      <c r="V62" s="4" t="str">
        <f t="shared" si="13"/>
        <v/>
      </c>
      <c r="W62" s="5" t="s">
        <v>43</v>
      </c>
      <c r="X62" s="36" t="str">
        <f t="shared" si="27"/>
        <v/>
      </c>
      <c r="Z62" s="36" t="str">
        <f t="shared" si="28"/>
        <v/>
      </c>
      <c r="AA62" s="36" t="str">
        <f t="shared" si="29"/>
        <v/>
      </c>
      <c r="AB62" s="5" t="s">
        <v>43</v>
      </c>
      <c r="AC62" s="36" t="str">
        <f t="shared" si="30"/>
        <v/>
      </c>
      <c r="AD62" s="4"/>
      <c r="AE62" s="4" t="str">
        <f t="shared" si="31"/>
        <v/>
      </c>
      <c r="AF62" s="4" t="str">
        <f>IF(G62="","",'2. Add assumptions'!$E$4)</f>
        <v/>
      </c>
      <c r="AG62" s="4" t="str">
        <f t="shared" si="32"/>
        <v/>
      </c>
      <c r="AI62" s="27" t="e">
        <f>AG62*('2. Add assumptions'!$E$7)</f>
        <v>#VALUE!</v>
      </c>
      <c r="AJ62" s="27" t="e">
        <f>1-(((('2. Add assumptions'!$E$4)/AE62)-1)/((('2. Add assumptions'!$E$4)/AI62)-1))</f>
        <v>#VALUE!</v>
      </c>
      <c r="AK62" s="27" t="e">
        <f t="shared" si="14"/>
        <v>#VALUE!</v>
      </c>
      <c r="AL62" s="27" t="e">
        <f t="shared" si="15"/>
        <v>#VALUE!</v>
      </c>
      <c r="AM62" s="27" t="e">
        <f>(1+(1-('2. Add assumptions'!$E$4))/(('2. Add assumptions'!$E$4)-AI62))*(1-((1-('2. Add assumptions'!$E$4))/(1-AE62)))</f>
        <v>#VALUE!</v>
      </c>
      <c r="AN62" s="27" t="e">
        <f t="shared" si="16"/>
        <v>#VALUE!</v>
      </c>
      <c r="AO62" s="27" t="e">
        <f t="shared" si="17"/>
        <v>#VALUE!</v>
      </c>
      <c r="AP62" s="27" t="e">
        <f>AE62-(('2. Add assumptions'!$E$10)*SQRT((AE62*(1-AE62))/(E62+F62)))</f>
        <v>#VALUE!</v>
      </c>
      <c r="AQ62" s="27" t="e">
        <f>AE62+(('2. Add assumptions'!$E$10)*SQRT((AE62*(1-AE62))/(E62+F62)))</f>
        <v>#VALUE!</v>
      </c>
      <c r="AR62" s="27" t="e">
        <f>AI62-(('2. Add assumptions'!$E$10)*('2. Add assumptions'!$E$7)*SQRT((AG62*(1-AG62))/(I62+J62)))</f>
        <v>#VALUE!</v>
      </c>
      <c r="AS62" s="27" t="e">
        <f>AI62+(('2. Add assumptions'!$E$10)*('2. Add assumptions'!$E$7)*SQRT((AG62*(1-AG62))/(I62+J62)))</f>
        <v>#VALUE!</v>
      </c>
      <c r="AT62" s="27" t="e">
        <f>1-(((('2. Add assumptions'!$E$4)/AP62)-1)/((('2. Add assumptions'!$E$4)/AS62)-1))</f>
        <v>#VALUE!</v>
      </c>
      <c r="AU62" s="27" t="e">
        <f t="shared" si="18"/>
        <v>#VALUE!</v>
      </c>
      <c r="AV62" s="27" t="e">
        <f t="shared" si="19"/>
        <v>#VALUE!</v>
      </c>
      <c r="AW62" s="27" t="e">
        <f>1-(((('2. Add assumptions'!$E$4)/AQ62)-1)/((('2. Add assumptions'!$E$4)/AR62)-1))</f>
        <v>#VALUE!</v>
      </c>
      <c r="AX62" s="27" t="e">
        <f t="shared" si="20"/>
        <v>#VALUE!</v>
      </c>
      <c r="AY62" s="27" t="e">
        <f t="shared" si="21"/>
        <v>#VALUE!</v>
      </c>
      <c r="AZ62" s="27" t="e">
        <f>(1+((1-'2. Add assumptions'!$E$4)/('2. Add assumptions'!$E$4-AR62)))*(1-(1-'2. Add assumptions'!$E$4)/(1-AQ62))</f>
        <v>#VALUE!</v>
      </c>
      <c r="BA62" s="27" t="e">
        <f t="shared" si="22"/>
        <v>#VALUE!</v>
      </c>
      <c r="BB62" s="27" t="e">
        <f t="shared" si="23"/>
        <v>#VALUE!</v>
      </c>
      <c r="BC62" s="27" t="e">
        <f>(1+((1-'2. Add assumptions'!$E$4)/('2. Add assumptions'!$E$4-AS62)))*(1-(1-'2. Add assumptions'!$E$4)/(1-AP62))</f>
        <v>#VALUE!</v>
      </c>
      <c r="BD62" s="27" t="e">
        <f t="shared" si="24"/>
        <v>#VALUE!</v>
      </c>
      <c r="BE62" s="27" t="e">
        <f t="shared" si="25"/>
        <v>#VALUE!</v>
      </c>
    </row>
    <row r="63" spans="1:57" x14ac:dyDescent="0.25">
      <c r="A63" s="39" t="str">
        <f>IF(G63="","",IF(K63="","",IF(E63/G63&lt;'2. Add assumptions'!$E$4,IF(I63/K63&lt;'2. Add assumptions'!$E$4,IF((E63&gt;0),IF(I63&gt;0,IF(G63&gt;0,IF(K63&gt;0,1,0),0),0),0),0))))</f>
        <v/>
      </c>
      <c r="B63" s="39" t="str">
        <f>IF(G63="","",IF(K63="","",IF(E63/G63&lt;'2. Add assumptions'!$E$4,IF(K63&gt;0,IF(G63&gt;0,IF(H63&gt;L63,1,0),0)))))</f>
        <v/>
      </c>
      <c r="C63" s="31"/>
      <c r="D63" s="8"/>
      <c r="E63" s="8"/>
      <c r="F63" s="8"/>
      <c r="G63" s="17" t="str">
        <f t="shared" si="3"/>
        <v/>
      </c>
      <c r="H63" s="41" t="str">
        <f t="shared" si="26"/>
        <v/>
      </c>
      <c r="I63" s="8"/>
      <c r="J63" s="8"/>
      <c r="K63" s="16" t="str">
        <f t="shared" si="4"/>
        <v/>
      </c>
      <c r="L63" s="15" t="str">
        <f t="shared" si="5"/>
        <v/>
      </c>
      <c r="N63" t="str">
        <f t="shared" si="33"/>
        <v/>
      </c>
      <c r="O63" t="str">
        <f t="shared" si="34"/>
        <v/>
      </c>
      <c r="P63" t="str">
        <f t="shared" si="35"/>
        <v/>
      </c>
      <c r="Q63" t="str">
        <f t="shared" si="36"/>
        <v/>
      </c>
      <c r="R63" t="str">
        <f t="shared" si="37"/>
        <v/>
      </c>
      <c r="S63" t="str">
        <f t="shared" si="38"/>
        <v/>
      </c>
      <c r="U63" s="4" t="str">
        <f t="shared" si="12"/>
        <v/>
      </c>
      <c r="V63" s="4" t="str">
        <f t="shared" si="13"/>
        <v/>
      </c>
      <c r="W63" s="5" t="s">
        <v>43</v>
      </c>
      <c r="X63" s="36" t="str">
        <f t="shared" si="27"/>
        <v/>
      </c>
      <c r="Z63" s="36" t="str">
        <f t="shared" si="28"/>
        <v/>
      </c>
      <c r="AA63" s="36" t="str">
        <f t="shared" si="29"/>
        <v/>
      </c>
      <c r="AB63" s="5" t="s">
        <v>43</v>
      </c>
      <c r="AC63" s="36" t="str">
        <f t="shared" si="30"/>
        <v/>
      </c>
      <c r="AD63" s="4"/>
      <c r="AE63" s="4" t="str">
        <f t="shared" si="31"/>
        <v/>
      </c>
      <c r="AF63" s="4" t="str">
        <f>IF(G63="","",'2. Add assumptions'!$E$4)</f>
        <v/>
      </c>
      <c r="AG63" s="4" t="str">
        <f t="shared" si="32"/>
        <v/>
      </c>
      <c r="AI63" s="27" t="e">
        <f>AG63*('2. Add assumptions'!$E$7)</f>
        <v>#VALUE!</v>
      </c>
      <c r="AJ63" s="27" t="e">
        <f>1-(((('2. Add assumptions'!$E$4)/AE63)-1)/((('2. Add assumptions'!$E$4)/AI63)-1))</f>
        <v>#VALUE!</v>
      </c>
      <c r="AK63" s="27" t="e">
        <f t="shared" si="14"/>
        <v>#VALUE!</v>
      </c>
      <c r="AL63" s="27" t="e">
        <f t="shared" si="15"/>
        <v>#VALUE!</v>
      </c>
      <c r="AM63" s="27" t="e">
        <f>(1+(1-('2. Add assumptions'!$E$4))/(('2. Add assumptions'!$E$4)-AI63))*(1-((1-('2. Add assumptions'!$E$4))/(1-AE63)))</f>
        <v>#VALUE!</v>
      </c>
      <c r="AN63" s="27" t="e">
        <f t="shared" si="16"/>
        <v>#VALUE!</v>
      </c>
      <c r="AO63" s="27" t="e">
        <f t="shared" si="17"/>
        <v>#VALUE!</v>
      </c>
      <c r="AP63" s="27" t="e">
        <f>AE63-(('2. Add assumptions'!$E$10)*SQRT((AE63*(1-AE63))/(E63+F63)))</f>
        <v>#VALUE!</v>
      </c>
      <c r="AQ63" s="27" t="e">
        <f>AE63+(('2. Add assumptions'!$E$10)*SQRT((AE63*(1-AE63))/(E63+F63)))</f>
        <v>#VALUE!</v>
      </c>
      <c r="AR63" s="27" t="e">
        <f>AI63-(('2. Add assumptions'!$E$10)*('2. Add assumptions'!$E$7)*SQRT((AG63*(1-AG63))/(I63+J63)))</f>
        <v>#VALUE!</v>
      </c>
      <c r="AS63" s="27" t="e">
        <f>AI63+(('2. Add assumptions'!$E$10)*('2. Add assumptions'!$E$7)*SQRT((AG63*(1-AG63))/(I63+J63)))</f>
        <v>#VALUE!</v>
      </c>
      <c r="AT63" s="27" t="e">
        <f>1-(((('2. Add assumptions'!$E$4)/AP63)-1)/((('2. Add assumptions'!$E$4)/AS63)-1))</f>
        <v>#VALUE!</v>
      </c>
      <c r="AU63" s="27" t="e">
        <f t="shared" si="18"/>
        <v>#VALUE!</v>
      </c>
      <c r="AV63" s="27" t="e">
        <f t="shared" si="19"/>
        <v>#VALUE!</v>
      </c>
      <c r="AW63" s="27" t="e">
        <f>1-(((('2. Add assumptions'!$E$4)/AQ63)-1)/((('2. Add assumptions'!$E$4)/AR63)-1))</f>
        <v>#VALUE!</v>
      </c>
      <c r="AX63" s="27" t="e">
        <f t="shared" si="20"/>
        <v>#VALUE!</v>
      </c>
      <c r="AY63" s="27" t="e">
        <f t="shared" si="21"/>
        <v>#VALUE!</v>
      </c>
      <c r="AZ63" s="27" t="e">
        <f>(1+((1-'2. Add assumptions'!$E$4)/('2. Add assumptions'!$E$4-AR63)))*(1-(1-'2. Add assumptions'!$E$4)/(1-AQ63))</f>
        <v>#VALUE!</v>
      </c>
      <c r="BA63" s="27" t="e">
        <f t="shared" si="22"/>
        <v>#VALUE!</v>
      </c>
      <c r="BB63" s="27" t="e">
        <f t="shared" si="23"/>
        <v>#VALUE!</v>
      </c>
      <c r="BC63" s="27" t="e">
        <f>(1+((1-'2. Add assumptions'!$E$4)/('2. Add assumptions'!$E$4-AS63)))*(1-(1-'2. Add assumptions'!$E$4)/(1-AP63))</f>
        <v>#VALUE!</v>
      </c>
      <c r="BD63" s="27" t="e">
        <f t="shared" si="24"/>
        <v>#VALUE!</v>
      </c>
      <c r="BE63" s="27" t="e">
        <f t="shared" si="25"/>
        <v>#VALUE!</v>
      </c>
    </row>
    <row r="64" spans="1:57" x14ac:dyDescent="0.25">
      <c r="A64" s="39" t="str">
        <f>IF(G64="","",IF(K64="","",IF(E64/G64&lt;'2. Add assumptions'!$E$4,IF(I64/K64&lt;'2. Add assumptions'!$E$4,IF((E64&gt;0),IF(I64&gt;0,IF(G64&gt;0,IF(K64&gt;0,1,0),0),0),0),0))))</f>
        <v/>
      </c>
      <c r="B64" s="39" t="str">
        <f>IF(G64="","",IF(K64="","",IF(E64/G64&lt;'2. Add assumptions'!$E$4,IF(K64&gt;0,IF(G64&gt;0,IF(H64&gt;L64,1,0),0)))))</f>
        <v/>
      </c>
      <c r="C64" s="31"/>
      <c r="D64" s="8"/>
      <c r="E64" s="8"/>
      <c r="F64" s="8"/>
      <c r="G64" s="17" t="str">
        <f t="shared" si="3"/>
        <v/>
      </c>
      <c r="H64" s="41" t="str">
        <f t="shared" si="26"/>
        <v/>
      </c>
      <c r="I64" s="8"/>
      <c r="J64" s="8"/>
      <c r="K64" s="16" t="str">
        <f t="shared" si="4"/>
        <v/>
      </c>
      <c r="L64" s="15" t="str">
        <f t="shared" si="5"/>
        <v/>
      </c>
      <c r="N64" t="str">
        <f t="shared" si="33"/>
        <v/>
      </c>
      <c r="O64" t="str">
        <f t="shared" si="34"/>
        <v/>
      </c>
      <c r="P64" t="str">
        <f t="shared" si="35"/>
        <v/>
      </c>
      <c r="Q64" t="str">
        <f t="shared" si="36"/>
        <v/>
      </c>
      <c r="R64" t="str">
        <f t="shared" si="37"/>
        <v/>
      </c>
      <c r="S64" t="str">
        <f t="shared" si="38"/>
        <v/>
      </c>
      <c r="U64" s="4" t="str">
        <f t="shared" si="12"/>
        <v/>
      </c>
      <c r="V64" s="4" t="str">
        <f t="shared" si="13"/>
        <v/>
      </c>
      <c r="W64" s="5" t="s">
        <v>43</v>
      </c>
      <c r="X64" s="36" t="str">
        <f t="shared" si="27"/>
        <v/>
      </c>
      <c r="Z64" s="36" t="str">
        <f t="shared" si="28"/>
        <v/>
      </c>
      <c r="AA64" s="36" t="str">
        <f t="shared" si="29"/>
        <v/>
      </c>
      <c r="AB64" s="5" t="s">
        <v>43</v>
      </c>
      <c r="AC64" s="36" t="str">
        <f t="shared" si="30"/>
        <v/>
      </c>
      <c r="AD64" s="4"/>
      <c r="AE64" s="4" t="str">
        <f t="shared" si="31"/>
        <v/>
      </c>
      <c r="AF64" s="4" t="str">
        <f>IF(G64="","",'2. Add assumptions'!$E$4)</f>
        <v/>
      </c>
      <c r="AG64" s="4" t="str">
        <f t="shared" si="32"/>
        <v/>
      </c>
      <c r="AI64" s="27" t="e">
        <f>AG64*('2. Add assumptions'!$E$7)</f>
        <v>#VALUE!</v>
      </c>
      <c r="AJ64" s="27" t="e">
        <f>1-(((('2. Add assumptions'!$E$4)/AE64)-1)/((('2. Add assumptions'!$E$4)/AI64)-1))</f>
        <v>#VALUE!</v>
      </c>
      <c r="AK64" s="27" t="e">
        <f t="shared" si="14"/>
        <v>#VALUE!</v>
      </c>
      <c r="AL64" s="27" t="e">
        <f t="shared" si="15"/>
        <v>#VALUE!</v>
      </c>
      <c r="AM64" s="27" t="e">
        <f>(1+(1-('2. Add assumptions'!$E$4))/(('2. Add assumptions'!$E$4)-AI64))*(1-((1-('2. Add assumptions'!$E$4))/(1-AE64)))</f>
        <v>#VALUE!</v>
      </c>
      <c r="AN64" s="27" t="e">
        <f t="shared" si="16"/>
        <v>#VALUE!</v>
      </c>
      <c r="AO64" s="27" t="e">
        <f t="shared" si="17"/>
        <v>#VALUE!</v>
      </c>
      <c r="AP64" s="27" t="e">
        <f>AE64-(('2. Add assumptions'!$E$10)*SQRT((AE64*(1-AE64))/(E64+F64)))</f>
        <v>#VALUE!</v>
      </c>
      <c r="AQ64" s="27" t="e">
        <f>AE64+(('2. Add assumptions'!$E$10)*SQRT((AE64*(1-AE64))/(E64+F64)))</f>
        <v>#VALUE!</v>
      </c>
      <c r="AR64" s="27" t="e">
        <f>AI64-(('2. Add assumptions'!$E$10)*('2. Add assumptions'!$E$7)*SQRT((AG64*(1-AG64))/(I64+J64)))</f>
        <v>#VALUE!</v>
      </c>
      <c r="AS64" s="27" t="e">
        <f>AI64+(('2. Add assumptions'!$E$10)*('2. Add assumptions'!$E$7)*SQRT((AG64*(1-AG64))/(I64+J64)))</f>
        <v>#VALUE!</v>
      </c>
      <c r="AT64" s="27" t="e">
        <f>1-(((('2. Add assumptions'!$E$4)/AP64)-1)/((('2. Add assumptions'!$E$4)/AS64)-1))</f>
        <v>#VALUE!</v>
      </c>
      <c r="AU64" s="27" t="e">
        <f t="shared" si="18"/>
        <v>#VALUE!</v>
      </c>
      <c r="AV64" s="27" t="e">
        <f t="shared" si="19"/>
        <v>#VALUE!</v>
      </c>
      <c r="AW64" s="27" t="e">
        <f>1-(((('2. Add assumptions'!$E$4)/AQ64)-1)/((('2. Add assumptions'!$E$4)/AR64)-1))</f>
        <v>#VALUE!</v>
      </c>
      <c r="AX64" s="27" t="e">
        <f t="shared" si="20"/>
        <v>#VALUE!</v>
      </c>
      <c r="AY64" s="27" t="e">
        <f t="shared" si="21"/>
        <v>#VALUE!</v>
      </c>
      <c r="AZ64" s="27" t="e">
        <f>(1+((1-'2. Add assumptions'!$E$4)/('2. Add assumptions'!$E$4-AR64)))*(1-(1-'2. Add assumptions'!$E$4)/(1-AQ64))</f>
        <v>#VALUE!</v>
      </c>
      <c r="BA64" s="27" t="e">
        <f t="shared" si="22"/>
        <v>#VALUE!</v>
      </c>
      <c r="BB64" s="27" t="e">
        <f t="shared" si="23"/>
        <v>#VALUE!</v>
      </c>
      <c r="BC64" s="27" t="e">
        <f>(1+((1-'2. Add assumptions'!$E$4)/('2. Add assumptions'!$E$4-AS64)))*(1-(1-'2. Add assumptions'!$E$4)/(1-AP64))</f>
        <v>#VALUE!</v>
      </c>
      <c r="BD64" s="27" t="e">
        <f t="shared" si="24"/>
        <v>#VALUE!</v>
      </c>
      <c r="BE64" s="27" t="e">
        <f t="shared" si="25"/>
        <v>#VALUE!</v>
      </c>
    </row>
    <row r="65" spans="1:57" x14ac:dyDescent="0.25">
      <c r="A65" s="39" t="str">
        <f>IF(G65="","",IF(K65="","",IF(E65/G65&lt;'2. Add assumptions'!$E$4,IF(I65/K65&lt;'2. Add assumptions'!$E$4,IF((E65&gt;0),IF(I65&gt;0,IF(G65&gt;0,IF(K65&gt;0,1,0),0),0),0),0))))</f>
        <v/>
      </c>
      <c r="B65" s="39" t="str">
        <f>IF(G65="","",IF(K65="","",IF(E65/G65&lt;'2. Add assumptions'!$E$4,IF(K65&gt;0,IF(G65&gt;0,IF(H65&gt;L65,1,0),0)))))</f>
        <v/>
      </c>
      <c r="C65" s="31"/>
      <c r="D65" s="8"/>
      <c r="E65" s="8"/>
      <c r="F65" s="8"/>
      <c r="G65" s="17" t="str">
        <f t="shared" si="3"/>
        <v/>
      </c>
      <c r="H65" s="41" t="str">
        <f t="shared" si="26"/>
        <v/>
      </c>
      <c r="I65" s="8"/>
      <c r="J65" s="8"/>
      <c r="K65" s="16" t="str">
        <f t="shared" si="4"/>
        <v/>
      </c>
      <c r="L65" s="15" t="str">
        <f t="shared" si="5"/>
        <v/>
      </c>
      <c r="N65" t="str">
        <f t="shared" si="33"/>
        <v/>
      </c>
      <c r="O65" t="str">
        <f t="shared" si="34"/>
        <v/>
      </c>
      <c r="P65" t="str">
        <f t="shared" si="35"/>
        <v/>
      </c>
      <c r="Q65" t="str">
        <f t="shared" si="36"/>
        <v/>
      </c>
      <c r="R65" t="str">
        <f t="shared" si="37"/>
        <v/>
      </c>
      <c r="S65" t="str">
        <f t="shared" si="38"/>
        <v/>
      </c>
      <c r="U65" s="4" t="str">
        <f t="shared" si="12"/>
        <v/>
      </c>
      <c r="V65" s="4" t="str">
        <f t="shared" si="13"/>
        <v/>
      </c>
      <c r="W65" s="5" t="s">
        <v>43</v>
      </c>
      <c r="X65" s="36" t="str">
        <f t="shared" si="27"/>
        <v/>
      </c>
      <c r="Z65" s="36" t="str">
        <f t="shared" si="28"/>
        <v/>
      </c>
      <c r="AA65" s="36" t="str">
        <f t="shared" si="29"/>
        <v/>
      </c>
      <c r="AB65" s="5" t="s">
        <v>43</v>
      </c>
      <c r="AC65" s="36" t="str">
        <f t="shared" si="30"/>
        <v/>
      </c>
      <c r="AD65" s="4"/>
      <c r="AE65" s="4" t="str">
        <f t="shared" si="31"/>
        <v/>
      </c>
      <c r="AF65" s="4" t="str">
        <f>IF(G65="","",'2. Add assumptions'!$E$4)</f>
        <v/>
      </c>
      <c r="AG65" s="4" t="str">
        <f t="shared" si="32"/>
        <v/>
      </c>
      <c r="AI65" s="27" t="e">
        <f>AG65*('2. Add assumptions'!$E$7)</f>
        <v>#VALUE!</v>
      </c>
      <c r="AJ65" s="27" t="e">
        <f>1-(((('2. Add assumptions'!$E$4)/AE65)-1)/((('2. Add assumptions'!$E$4)/AI65)-1))</f>
        <v>#VALUE!</v>
      </c>
      <c r="AK65" s="27" t="e">
        <f t="shared" si="14"/>
        <v>#VALUE!</v>
      </c>
      <c r="AL65" s="27" t="e">
        <f t="shared" si="15"/>
        <v>#VALUE!</v>
      </c>
      <c r="AM65" s="27" t="e">
        <f>(1+(1-('2. Add assumptions'!$E$4))/(('2. Add assumptions'!$E$4)-AI65))*(1-((1-('2. Add assumptions'!$E$4))/(1-AE65)))</f>
        <v>#VALUE!</v>
      </c>
      <c r="AN65" s="27" t="e">
        <f t="shared" si="16"/>
        <v>#VALUE!</v>
      </c>
      <c r="AO65" s="27" t="e">
        <f t="shared" si="17"/>
        <v>#VALUE!</v>
      </c>
      <c r="AP65" s="27" t="e">
        <f>AE65-(('2. Add assumptions'!$E$10)*SQRT((AE65*(1-AE65))/(E65+F65)))</f>
        <v>#VALUE!</v>
      </c>
      <c r="AQ65" s="27" t="e">
        <f>AE65+(('2. Add assumptions'!$E$10)*SQRT((AE65*(1-AE65))/(E65+F65)))</f>
        <v>#VALUE!</v>
      </c>
      <c r="AR65" s="27" t="e">
        <f>AI65-(('2. Add assumptions'!$E$10)*('2. Add assumptions'!$E$7)*SQRT((AG65*(1-AG65))/(I65+J65)))</f>
        <v>#VALUE!</v>
      </c>
      <c r="AS65" s="27" t="e">
        <f>AI65+(('2. Add assumptions'!$E$10)*('2. Add assumptions'!$E$7)*SQRT((AG65*(1-AG65))/(I65+J65)))</f>
        <v>#VALUE!</v>
      </c>
      <c r="AT65" s="27" t="e">
        <f>1-(((('2. Add assumptions'!$E$4)/AP65)-1)/((('2. Add assumptions'!$E$4)/AS65)-1))</f>
        <v>#VALUE!</v>
      </c>
      <c r="AU65" s="27" t="e">
        <f t="shared" si="18"/>
        <v>#VALUE!</v>
      </c>
      <c r="AV65" s="27" t="e">
        <f t="shared" si="19"/>
        <v>#VALUE!</v>
      </c>
      <c r="AW65" s="27" t="e">
        <f>1-(((('2. Add assumptions'!$E$4)/AQ65)-1)/((('2. Add assumptions'!$E$4)/AR65)-1))</f>
        <v>#VALUE!</v>
      </c>
      <c r="AX65" s="27" t="e">
        <f t="shared" si="20"/>
        <v>#VALUE!</v>
      </c>
      <c r="AY65" s="27" t="e">
        <f t="shared" si="21"/>
        <v>#VALUE!</v>
      </c>
      <c r="AZ65" s="27" t="e">
        <f>(1+((1-'2. Add assumptions'!$E$4)/('2. Add assumptions'!$E$4-AR65)))*(1-(1-'2. Add assumptions'!$E$4)/(1-AQ65))</f>
        <v>#VALUE!</v>
      </c>
      <c r="BA65" s="27" t="e">
        <f t="shared" si="22"/>
        <v>#VALUE!</v>
      </c>
      <c r="BB65" s="27" t="e">
        <f t="shared" si="23"/>
        <v>#VALUE!</v>
      </c>
      <c r="BC65" s="27" t="e">
        <f>(1+((1-'2. Add assumptions'!$E$4)/('2. Add assumptions'!$E$4-AS65)))*(1-(1-'2. Add assumptions'!$E$4)/(1-AP65))</f>
        <v>#VALUE!</v>
      </c>
      <c r="BD65" s="27" t="e">
        <f t="shared" si="24"/>
        <v>#VALUE!</v>
      </c>
      <c r="BE65" s="27" t="e">
        <f t="shared" si="25"/>
        <v>#VALUE!</v>
      </c>
    </row>
    <row r="66" spans="1:57" x14ac:dyDescent="0.25">
      <c r="A66" s="39" t="str">
        <f>IF(G66="","",IF(K66="","",IF(E66/G66&lt;'2. Add assumptions'!$E$4,IF(I66/K66&lt;'2. Add assumptions'!$E$4,IF((E66&gt;0),IF(I66&gt;0,IF(G66&gt;0,IF(K66&gt;0,1,0),0),0),0),0))))</f>
        <v/>
      </c>
      <c r="B66" s="39" t="str">
        <f>IF(G66="","",IF(K66="","",IF(E66/G66&lt;'2. Add assumptions'!$E$4,IF(K66&gt;0,IF(G66&gt;0,IF(H66&gt;L66,1,0),0)))))</f>
        <v/>
      </c>
      <c r="C66" s="31"/>
      <c r="D66" s="8"/>
      <c r="E66" s="8"/>
      <c r="F66" s="8"/>
      <c r="G66" s="17" t="str">
        <f t="shared" si="3"/>
        <v/>
      </c>
      <c r="H66" s="41" t="str">
        <f t="shared" si="26"/>
        <v/>
      </c>
      <c r="I66" s="8"/>
      <c r="J66" s="8"/>
      <c r="K66" s="16" t="str">
        <f t="shared" si="4"/>
        <v/>
      </c>
      <c r="L66" s="15" t="str">
        <f t="shared" si="5"/>
        <v/>
      </c>
      <c r="N66" t="str">
        <f t="shared" si="33"/>
        <v/>
      </c>
      <c r="O66" t="str">
        <f t="shared" si="34"/>
        <v/>
      </c>
      <c r="P66" t="str">
        <f t="shared" si="35"/>
        <v/>
      </c>
      <c r="Q66" t="str">
        <f t="shared" si="36"/>
        <v/>
      </c>
      <c r="R66" t="str">
        <f t="shared" si="37"/>
        <v/>
      </c>
      <c r="S66" t="str">
        <f t="shared" si="38"/>
        <v/>
      </c>
      <c r="U66" s="4" t="str">
        <f t="shared" si="12"/>
        <v/>
      </c>
      <c r="V66" s="4" t="str">
        <f t="shared" si="13"/>
        <v/>
      </c>
      <c r="W66" s="5" t="s">
        <v>43</v>
      </c>
      <c r="X66" s="36" t="str">
        <f t="shared" si="27"/>
        <v/>
      </c>
      <c r="Z66" s="36" t="str">
        <f t="shared" si="28"/>
        <v/>
      </c>
      <c r="AA66" s="36" t="str">
        <f t="shared" si="29"/>
        <v/>
      </c>
      <c r="AB66" s="5" t="s">
        <v>43</v>
      </c>
      <c r="AC66" s="36" t="str">
        <f t="shared" si="30"/>
        <v/>
      </c>
      <c r="AD66" s="4"/>
      <c r="AE66" s="4" t="str">
        <f t="shared" si="31"/>
        <v/>
      </c>
      <c r="AF66" s="4" t="str">
        <f>IF(G66="","",'2. Add assumptions'!$E$4)</f>
        <v/>
      </c>
      <c r="AG66" s="4" t="str">
        <f t="shared" si="32"/>
        <v/>
      </c>
      <c r="AI66" s="27" t="e">
        <f>AG66*('2. Add assumptions'!$E$7)</f>
        <v>#VALUE!</v>
      </c>
      <c r="AJ66" s="27" t="e">
        <f>1-(((('2. Add assumptions'!$E$4)/AE66)-1)/((('2. Add assumptions'!$E$4)/AI66)-1))</f>
        <v>#VALUE!</v>
      </c>
      <c r="AK66" s="27" t="e">
        <f t="shared" si="14"/>
        <v>#VALUE!</v>
      </c>
      <c r="AL66" s="27" t="e">
        <f t="shared" si="15"/>
        <v>#VALUE!</v>
      </c>
      <c r="AM66" s="27" t="e">
        <f>(1+(1-('2. Add assumptions'!$E$4))/(('2. Add assumptions'!$E$4)-AI66))*(1-((1-('2. Add assumptions'!$E$4))/(1-AE66)))</f>
        <v>#VALUE!</v>
      </c>
      <c r="AN66" s="27" t="e">
        <f t="shared" si="16"/>
        <v>#VALUE!</v>
      </c>
      <c r="AO66" s="27" t="e">
        <f t="shared" si="17"/>
        <v>#VALUE!</v>
      </c>
      <c r="AP66" s="27" t="e">
        <f>AE66-(('2. Add assumptions'!$E$10)*SQRT((AE66*(1-AE66))/(E66+F66)))</f>
        <v>#VALUE!</v>
      </c>
      <c r="AQ66" s="27" t="e">
        <f>AE66+(('2. Add assumptions'!$E$10)*SQRT((AE66*(1-AE66))/(E66+F66)))</f>
        <v>#VALUE!</v>
      </c>
      <c r="AR66" s="27" t="e">
        <f>AI66-(('2. Add assumptions'!$E$10)*('2. Add assumptions'!$E$7)*SQRT((AG66*(1-AG66))/(I66+J66)))</f>
        <v>#VALUE!</v>
      </c>
      <c r="AS66" s="27" t="e">
        <f>AI66+(('2. Add assumptions'!$E$10)*('2. Add assumptions'!$E$7)*SQRT((AG66*(1-AG66))/(I66+J66)))</f>
        <v>#VALUE!</v>
      </c>
      <c r="AT66" s="27" t="e">
        <f>1-(((('2. Add assumptions'!$E$4)/AP66)-1)/((('2. Add assumptions'!$E$4)/AS66)-1))</f>
        <v>#VALUE!</v>
      </c>
      <c r="AU66" s="27" t="e">
        <f t="shared" si="18"/>
        <v>#VALUE!</v>
      </c>
      <c r="AV66" s="27" t="e">
        <f t="shared" si="19"/>
        <v>#VALUE!</v>
      </c>
      <c r="AW66" s="27" t="e">
        <f>1-(((('2. Add assumptions'!$E$4)/AQ66)-1)/((('2. Add assumptions'!$E$4)/AR66)-1))</f>
        <v>#VALUE!</v>
      </c>
      <c r="AX66" s="27" t="e">
        <f t="shared" si="20"/>
        <v>#VALUE!</v>
      </c>
      <c r="AY66" s="27" t="e">
        <f t="shared" si="21"/>
        <v>#VALUE!</v>
      </c>
      <c r="AZ66" s="27" t="e">
        <f>(1+((1-'2. Add assumptions'!$E$4)/('2. Add assumptions'!$E$4-AR66)))*(1-(1-'2. Add assumptions'!$E$4)/(1-AQ66))</f>
        <v>#VALUE!</v>
      </c>
      <c r="BA66" s="27" t="e">
        <f t="shared" si="22"/>
        <v>#VALUE!</v>
      </c>
      <c r="BB66" s="27" t="e">
        <f t="shared" si="23"/>
        <v>#VALUE!</v>
      </c>
      <c r="BC66" s="27" t="e">
        <f>(1+((1-'2. Add assumptions'!$E$4)/('2. Add assumptions'!$E$4-AS66)))*(1-(1-'2. Add assumptions'!$E$4)/(1-AP66))</f>
        <v>#VALUE!</v>
      </c>
      <c r="BD66" s="27" t="e">
        <f t="shared" si="24"/>
        <v>#VALUE!</v>
      </c>
      <c r="BE66" s="27" t="e">
        <f t="shared" si="25"/>
        <v>#VALUE!</v>
      </c>
    </row>
    <row r="67" spans="1:57" x14ac:dyDescent="0.25">
      <c r="A67" s="39" t="str">
        <f>IF(G67="","",IF(K67="","",IF(E67/G67&lt;'2. Add assumptions'!$E$4,IF(I67/K67&lt;'2. Add assumptions'!$E$4,IF((E67&gt;0),IF(I67&gt;0,IF(G67&gt;0,IF(K67&gt;0,1,0),0),0),0),0))))</f>
        <v/>
      </c>
      <c r="B67" s="39" t="str">
        <f>IF(G67="","",IF(K67="","",IF(E67/G67&lt;'2. Add assumptions'!$E$4,IF(K67&gt;0,IF(G67&gt;0,IF(H67&gt;L67,1,0),0)))))</f>
        <v/>
      </c>
      <c r="C67" s="31"/>
      <c r="D67" s="8"/>
      <c r="E67" s="8"/>
      <c r="F67" s="8"/>
      <c r="G67" s="17" t="str">
        <f t="shared" si="3"/>
        <v/>
      </c>
      <c r="H67" s="41" t="str">
        <f t="shared" si="26"/>
        <v/>
      </c>
      <c r="I67" s="8"/>
      <c r="J67" s="8"/>
      <c r="K67" s="16" t="str">
        <f t="shared" si="4"/>
        <v/>
      </c>
      <c r="L67" s="15" t="str">
        <f t="shared" si="5"/>
        <v/>
      </c>
      <c r="N67" t="str">
        <f t="shared" si="33"/>
        <v/>
      </c>
      <c r="O67" t="str">
        <f t="shared" si="34"/>
        <v/>
      </c>
      <c r="P67" t="str">
        <f t="shared" si="35"/>
        <v/>
      </c>
      <c r="Q67" t="str">
        <f t="shared" si="36"/>
        <v/>
      </c>
      <c r="R67" t="str">
        <f t="shared" si="37"/>
        <v/>
      </c>
      <c r="S67" t="str">
        <f t="shared" si="38"/>
        <v/>
      </c>
      <c r="U67" s="4" t="str">
        <f t="shared" si="12"/>
        <v/>
      </c>
      <c r="V67" s="4" t="str">
        <f t="shared" si="13"/>
        <v/>
      </c>
      <c r="W67" s="5" t="s">
        <v>43</v>
      </c>
      <c r="X67" s="36" t="str">
        <f t="shared" si="27"/>
        <v/>
      </c>
      <c r="Z67" s="36" t="str">
        <f t="shared" si="28"/>
        <v/>
      </c>
      <c r="AA67" s="36" t="str">
        <f t="shared" si="29"/>
        <v/>
      </c>
      <c r="AB67" s="5" t="s">
        <v>43</v>
      </c>
      <c r="AC67" s="36" t="str">
        <f t="shared" si="30"/>
        <v/>
      </c>
      <c r="AD67" s="4"/>
      <c r="AE67" s="4" t="str">
        <f t="shared" si="31"/>
        <v/>
      </c>
      <c r="AF67" s="4" t="str">
        <f>IF(G67="","",'2. Add assumptions'!$E$4)</f>
        <v/>
      </c>
      <c r="AG67" s="4" t="str">
        <f t="shared" si="32"/>
        <v/>
      </c>
      <c r="AI67" s="27" t="e">
        <f>AG67*('2. Add assumptions'!$E$7)</f>
        <v>#VALUE!</v>
      </c>
      <c r="AJ67" s="27" t="e">
        <f>1-(((('2. Add assumptions'!$E$4)/AE67)-1)/((('2. Add assumptions'!$E$4)/AI67)-1))</f>
        <v>#VALUE!</v>
      </c>
      <c r="AK67" s="27" t="e">
        <f t="shared" si="14"/>
        <v>#VALUE!</v>
      </c>
      <c r="AL67" s="27" t="e">
        <f t="shared" si="15"/>
        <v>#VALUE!</v>
      </c>
      <c r="AM67" s="27" t="e">
        <f>(1+(1-('2. Add assumptions'!$E$4))/(('2. Add assumptions'!$E$4)-AI67))*(1-((1-('2. Add assumptions'!$E$4))/(1-AE67)))</f>
        <v>#VALUE!</v>
      </c>
      <c r="AN67" s="27" t="e">
        <f t="shared" si="16"/>
        <v>#VALUE!</v>
      </c>
      <c r="AO67" s="27" t="e">
        <f t="shared" si="17"/>
        <v>#VALUE!</v>
      </c>
      <c r="AP67" s="27" t="e">
        <f>AE67-(('2. Add assumptions'!$E$10)*SQRT((AE67*(1-AE67))/(E67+F67)))</f>
        <v>#VALUE!</v>
      </c>
      <c r="AQ67" s="27" t="e">
        <f>AE67+(('2. Add assumptions'!$E$10)*SQRT((AE67*(1-AE67))/(E67+F67)))</f>
        <v>#VALUE!</v>
      </c>
      <c r="AR67" s="27" t="e">
        <f>AI67-(('2. Add assumptions'!$E$10)*('2. Add assumptions'!$E$7)*SQRT((AG67*(1-AG67))/(I67+J67)))</f>
        <v>#VALUE!</v>
      </c>
      <c r="AS67" s="27" t="e">
        <f>AI67+(('2. Add assumptions'!$E$10)*('2. Add assumptions'!$E$7)*SQRT((AG67*(1-AG67))/(I67+J67)))</f>
        <v>#VALUE!</v>
      </c>
      <c r="AT67" s="27" t="e">
        <f>1-(((('2. Add assumptions'!$E$4)/AP67)-1)/((('2. Add assumptions'!$E$4)/AS67)-1))</f>
        <v>#VALUE!</v>
      </c>
      <c r="AU67" s="27" t="e">
        <f t="shared" si="18"/>
        <v>#VALUE!</v>
      </c>
      <c r="AV67" s="27" t="e">
        <f t="shared" si="19"/>
        <v>#VALUE!</v>
      </c>
      <c r="AW67" s="27" t="e">
        <f>1-(((('2. Add assumptions'!$E$4)/AQ67)-1)/((('2. Add assumptions'!$E$4)/AR67)-1))</f>
        <v>#VALUE!</v>
      </c>
      <c r="AX67" s="27" t="e">
        <f t="shared" si="20"/>
        <v>#VALUE!</v>
      </c>
      <c r="AY67" s="27" t="e">
        <f t="shared" si="21"/>
        <v>#VALUE!</v>
      </c>
      <c r="AZ67" s="27" t="e">
        <f>(1+((1-'2. Add assumptions'!$E$4)/('2. Add assumptions'!$E$4-AR67)))*(1-(1-'2. Add assumptions'!$E$4)/(1-AQ67))</f>
        <v>#VALUE!</v>
      </c>
      <c r="BA67" s="27" t="e">
        <f t="shared" si="22"/>
        <v>#VALUE!</v>
      </c>
      <c r="BB67" s="27" t="e">
        <f t="shared" si="23"/>
        <v>#VALUE!</v>
      </c>
      <c r="BC67" s="27" t="e">
        <f>(1+((1-'2. Add assumptions'!$E$4)/('2. Add assumptions'!$E$4-AS67)))*(1-(1-'2. Add assumptions'!$E$4)/(1-AP67))</f>
        <v>#VALUE!</v>
      </c>
      <c r="BD67" s="27" t="e">
        <f t="shared" si="24"/>
        <v>#VALUE!</v>
      </c>
      <c r="BE67" s="27" t="e">
        <f t="shared" si="25"/>
        <v>#VALUE!</v>
      </c>
    </row>
    <row r="68" spans="1:57" x14ac:dyDescent="0.25">
      <c r="A68" s="39" t="str">
        <f>IF(G68="","",IF(K68="","",IF(E68/G68&lt;'2. Add assumptions'!$E$4,IF(I68/K68&lt;'2. Add assumptions'!$E$4,IF((E68&gt;0),IF(I68&gt;0,IF(G68&gt;0,IF(K68&gt;0,1,0),0),0),0),0))))</f>
        <v/>
      </c>
      <c r="B68" s="39" t="str">
        <f>IF(G68="","",IF(K68="","",IF(E68/G68&lt;'2. Add assumptions'!$E$4,IF(K68&gt;0,IF(G68&gt;0,IF(H68&gt;L68,1,0),0)))))</f>
        <v/>
      </c>
      <c r="C68" s="31"/>
      <c r="D68" s="8"/>
      <c r="E68" s="8"/>
      <c r="F68" s="8"/>
      <c r="G68" s="17" t="str">
        <f t="shared" si="3"/>
        <v/>
      </c>
      <c r="H68" s="41" t="str">
        <f t="shared" si="26"/>
        <v/>
      </c>
      <c r="I68" s="8"/>
      <c r="J68" s="8"/>
      <c r="K68" s="16" t="str">
        <f t="shared" si="4"/>
        <v/>
      </c>
      <c r="L68" s="15" t="str">
        <f t="shared" si="5"/>
        <v/>
      </c>
      <c r="N68" t="str">
        <f t="shared" si="33"/>
        <v/>
      </c>
      <c r="O68" t="str">
        <f t="shared" si="34"/>
        <v/>
      </c>
      <c r="P68" t="str">
        <f t="shared" si="35"/>
        <v/>
      </c>
      <c r="Q68" t="str">
        <f t="shared" si="36"/>
        <v/>
      </c>
      <c r="R68" t="str">
        <f t="shared" si="37"/>
        <v/>
      </c>
      <c r="S68" t="str">
        <f t="shared" si="38"/>
        <v/>
      </c>
      <c r="U68" s="4" t="str">
        <f t="shared" si="12"/>
        <v/>
      </c>
      <c r="V68" s="4" t="str">
        <f t="shared" si="13"/>
        <v/>
      </c>
      <c r="W68" s="5" t="s">
        <v>43</v>
      </c>
      <c r="X68" s="36" t="str">
        <f t="shared" si="27"/>
        <v/>
      </c>
      <c r="Z68" s="36" t="str">
        <f t="shared" si="28"/>
        <v/>
      </c>
      <c r="AA68" s="36" t="str">
        <f t="shared" si="29"/>
        <v/>
      </c>
      <c r="AB68" s="5" t="s">
        <v>43</v>
      </c>
      <c r="AC68" s="36" t="str">
        <f t="shared" si="30"/>
        <v/>
      </c>
      <c r="AD68" s="4"/>
      <c r="AE68" s="4" t="str">
        <f t="shared" si="31"/>
        <v/>
      </c>
      <c r="AF68" s="4" t="str">
        <f>IF(G68="","",'2. Add assumptions'!$E$4)</f>
        <v/>
      </c>
      <c r="AG68" s="4" t="str">
        <f t="shared" si="32"/>
        <v/>
      </c>
      <c r="AI68" s="27" t="e">
        <f>AG68*('2. Add assumptions'!$E$7)</f>
        <v>#VALUE!</v>
      </c>
      <c r="AJ68" s="27" t="e">
        <f>1-(((('2. Add assumptions'!$E$4)/AE68)-1)/((('2. Add assumptions'!$E$4)/AI68)-1))</f>
        <v>#VALUE!</v>
      </c>
      <c r="AK68" s="27" t="e">
        <f t="shared" si="14"/>
        <v>#VALUE!</v>
      </c>
      <c r="AL68" s="27" t="e">
        <f t="shared" si="15"/>
        <v>#VALUE!</v>
      </c>
      <c r="AM68" s="27" t="e">
        <f>(1+(1-('2. Add assumptions'!$E$4))/(('2. Add assumptions'!$E$4)-AI68))*(1-((1-('2. Add assumptions'!$E$4))/(1-AE68)))</f>
        <v>#VALUE!</v>
      </c>
      <c r="AN68" s="27" t="e">
        <f t="shared" si="16"/>
        <v>#VALUE!</v>
      </c>
      <c r="AO68" s="27" t="e">
        <f t="shared" si="17"/>
        <v>#VALUE!</v>
      </c>
      <c r="AP68" s="27" t="e">
        <f>AE68-(('2. Add assumptions'!$E$10)*SQRT((AE68*(1-AE68))/(E68+F68)))</f>
        <v>#VALUE!</v>
      </c>
      <c r="AQ68" s="27" t="e">
        <f>AE68+(('2. Add assumptions'!$E$10)*SQRT((AE68*(1-AE68))/(E68+F68)))</f>
        <v>#VALUE!</v>
      </c>
      <c r="AR68" s="27" t="e">
        <f>AI68-(('2. Add assumptions'!$E$10)*('2. Add assumptions'!$E$7)*SQRT((AG68*(1-AG68))/(I68+J68)))</f>
        <v>#VALUE!</v>
      </c>
      <c r="AS68" s="27" t="e">
        <f>AI68+(('2. Add assumptions'!$E$10)*('2. Add assumptions'!$E$7)*SQRT((AG68*(1-AG68))/(I68+J68)))</f>
        <v>#VALUE!</v>
      </c>
      <c r="AT68" s="27" t="e">
        <f>1-(((('2. Add assumptions'!$E$4)/AP68)-1)/((('2. Add assumptions'!$E$4)/AS68)-1))</f>
        <v>#VALUE!</v>
      </c>
      <c r="AU68" s="27" t="e">
        <f t="shared" si="18"/>
        <v>#VALUE!</v>
      </c>
      <c r="AV68" s="27" t="e">
        <f t="shared" si="19"/>
        <v>#VALUE!</v>
      </c>
      <c r="AW68" s="27" t="e">
        <f>1-(((('2. Add assumptions'!$E$4)/AQ68)-1)/((('2. Add assumptions'!$E$4)/AR68)-1))</f>
        <v>#VALUE!</v>
      </c>
      <c r="AX68" s="27" t="e">
        <f t="shared" si="20"/>
        <v>#VALUE!</v>
      </c>
      <c r="AY68" s="27" t="e">
        <f t="shared" si="21"/>
        <v>#VALUE!</v>
      </c>
      <c r="AZ68" s="27" t="e">
        <f>(1+((1-'2. Add assumptions'!$E$4)/('2. Add assumptions'!$E$4-AR68)))*(1-(1-'2. Add assumptions'!$E$4)/(1-AQ68))</f>
        <v>#VALUE!</v>
      </c>
      <c r="BA68" s="27" t="e">
        <f t="shared" si="22"/>
        <v>#VALUE!</v>
      </c>
      <c r="BB68" s="27" t="e">
        <f t="shared" si="23"/>
        <v>#VALUE!</v>
      </c>
      <c r="BC68" s="27" t="e">
        <f>(1+((1-'2. Add assumptions'!$E$4)/('2. Add assumptions'!$E$4-AS68)))*(1-(1-'2. Add assumptions'!$E$4)/(1-AP68))</f>
        <v>#VALUE!</v>
      </c>
      <c r="BD68" s="27" t="e">
        <f t="shared" si="24"/>
        <v>#VALUE!</v>
      </c>
      <c r="BE68" s="27" t="e">
        <f t="shared" si="25"/>
        <v>#VALUE!</v>
      </c>
    </row>
    <row r="69" spans="1:57" x14ac:dyDescent="0.25">
      <c r="A69" s="39" t="str">
        <f>IF(G69="","",IF(K69="","",IF(E69/G69&lt;'2. Add assumptions'!$E$4,IF(I69/K69&lt;'2. Add assumptions'!$E$4,IF((E69&gt;0),IF(I69&gt;0,IF(G69&gt;0,IF(K69&gt;0,1,0),0),0),0),0))))</f>
        <v/>
      </c>
      <c r="B69" s="39" t="str">
        <f>IF(G69="","",IF(K69="","",IF(E69/G69&lt;'2. Add assumptions'!$E$4,IF(K69&gt;0,IF(G69&gt;0,IF(H69&gt;L69,1,0),0)))))</f>
        <v/>
      </c>
      <c r="C69" s="31"/>
      <c r="D69" s="8"/>
      <c r="E69" s="8"/>
      <c r="F69" s="8"/>
      <c r="G69" s="17" t="str">
        <f t="shared" si="3"/>
        <v/>
      </c>
      <c r="H69" s="41" t="str">
        <f t="shared" si="26"/>
        <v/>
      </c>
      <c r="I69" s="8"/>
      <c r="J69" s="8"/>
      <c r="K69" s="16" t="str">
        <f t="shared" si="4"/>
        <v/>
      </c>
      <c r="L69" s="15" t="str">
        <f t="shared" si="5"/>
        <v/>
      </c>
      <c r="N69" t="str">
        <f t="shared" si="33"/>
        <v/>
      </c>
      <c r="O69" t="str">
        <f t="shared" si="34"/>
        <v/>
      </c>
      <c r="P69" t="str">
        <f t="shared" si="35"/>
        <v/>
      </c>
      <c r="Q69" t="str">
        <f t="shared" si="36"/>
        <v/>
      </c>
      <c r="R69" t="str">
        <f t="shared" si="37"/>
        <v/>
      </c>
      <c r="S69" t="str">
        <f t="shared" si="38"/>
        <v/>
      </c>
      <c r="U69" s="4" t="str">
        <f t="shared" si="12"/>
        <v/>
      </c>
      <c r="V69" s="4" t="str">
        <f t="shared" si="13"/>
        <v/>
      </c>
      <c r="W69" s="5" t="s">
        <v>43</v>
      </c>
      <c r="X69" s="36" t="str">
        <f t="shared" si="27"/>
        <v/>
      </c>
      <c r="Z69" s="36" t="str">
        <f t="shared" si="28"/>
        <v/>
      </c>
      <c r="AA69" s="36" t="str">
        <f t="shared" si="29"/>
        <v/>
      </c>
      <c r="AB69" s="5" t="s">
        <v>43</v>
      </c>
      <c r="AC69" s="36" t="str">
        <f t="shared" si="30"/>
        <v/>
      </c>
      <c r="AD69" s="4"/>
      <c r="AE69" s="4" t="str">
        <f t="shared" si="31"/>
        <v/>
      </c>
      <c r="AF69" s="4" t="str">
        <f>IF(G69="","",'2. Add assumptions'!$E$4)</f>
        <v/>
      </c>
      <c r="AG69" s="4" t="str">
        <f t="shared" si="32"/>
        <v/>
      </c>
      <c r="AI69" s="27" t="e">
        <f>AG69*('2. Add assumptions'!$E$7)</f>
        <v>#VALUE!</v>
      </c>
      <c r="AJ69" s="27" t="e">
        <f>1-(((('2. Add assumptions'!$E$4)/AE69)-1)/((('2. Add assumptions'!$E$4)/AI69)-1))</f>
        <v>#VALUE!</v>
      </c>
      <c r="AK69" s="27" t="e">
        <f t="shared" si="14"/>
        <v>#VALUE!</v>
      </c>
      <c r="AL69" s="27" t="e">
        <f t="shared" si="15"/>
        <v>#VALUE!</v>
      </c>
      <c r="AM69" s="27" t="e">
        <f>(1+(1-('2. Add assumptions'!$E$4))/(('2. Add assumptions'!$E$4)-AI69))*(1-((1-('2. Add assumptions'!$E$4))/(1-AE69)))</f>
        <v>#VALUE!</v>
      </c>
      <c r="AN69" s="27" t="e">
        <f t="shared" si="16"/>
        <v>#VALUE!</v>
      </c>
      <c r="AO69" s="27" t="e">
        <f t="shared" si="17"/>
        <v>#VALUE!</v>
      </c>
      <c r="AP69" s="27" t="e">
        <f>AE69-(('2. Add assumptions'!$E$10)*SQRT((AE69*(1-AE69))/(E69+F69)))</f>
        <v>#VALUE!</v>
      </c>
      <c r="AQ69" s="27" t="e">
        <f>AE69+(('2. Add assumptions'!$E$10)*SQRT((AE69*(1-AE69))/(E69+F69)))</f>
        <v>#VALUE!</v>
      </c>
      <c r="AR69" s="27" t="e">
        <f>AI69-(('2. Add assumptions'!$E$10)*('2. Add assumptions'!$E$7)*SQRT((AG69*(1-AG69))/(I69+J69)))</f>
        <v>#VALUE!</v>
      </c>
      <c r="AS69" s="27" t="e">
        <f>AI69+(('2. Add assumptions'!$E$10)*('2. Add assumptions'!$E$7)*SQRT((AG69*(1-AG69))/(I69+J69)))</f>
        <v>#VALUE!</v>
      </c>
      <c r="AT69" s="27" t="e">
        <f>1-(((('2. Add assumptions'!$E$4)/AP69)-1)/((('2. Add assumptions'!$E$4)/AS69)-1))</f>
        <v>#VALUE!</v>
      </c>
      <c r="AU69" s="27" t="e">
        <f t="shared" si="18"/>
        <v>#VALUE!</v>
      </c>
      <c r="AV69" s="27" t="e">
        <f t="shared" si="19"/>
        <v>#VALUE!</v>
      </c>
      <c r="AW69" s="27" t="e">
        <f>1-(((('2. Add assumptions'!$E$4)/AQ69)-1)/((('2. Add assumptions'!$E$4)/AR69)-1))</f>
        <v>#VALUE!</v>
      </c>
      <c r="AX69" s="27" t="e">
        <f t="shared" si="20"/>
        <v>#VALUE!</v>
      </c>
      <c r="AY69" s="27" t="e">
        <f t="shared" si="21"/>
        <v>#VALUE!</v>
      </c>
      <c r="AZ69" s="27" t="e">
        <f>(1+((1-'2. Add assumptions'!$E$4)/('2. Add assumptions'!$E$4-AR69)))*(1-(1-'2. Add assumptions'!$E$4)/(1-AQ69))</f>
        <v>#VALUE!</v>
      </c>
      <c r="BA69" s="27" t="e">
        <f t="shared" si="22"/>
        <v>#VALUE!</v>
      </c>
      <c r="BB69" s="27" t="e">
        <f t="shared" si="23"/>
        <v>#VALUE!</v>
      </c>
      <c r="BC69" s="27" t="e">
        <f>(1+((1-'2. Add assumptions'!$E$4)/('2. Add assumptions'!$E$4-AS69)))*(1-(1-'2. Add assumptions'!$E$4)/(1-AP69))</f>
        <v>#VALUE!</v>
      </c>
      <c r="BD69" s="27" t="e">
        <f t="shared" si="24"/>
        <v>#VALUE!</v>
      </c>
      <c r="BE69" s="27" t="e">
        <f t="shared" si="25"/>
        <v>#VALUE!</v>
      </c>
    </row>
    <row r="70" spans="1:57" x14ac:dyDescent="0.25">
      <c r="A70" s="39" t="str">
        <f>IF(G70="","",IF(K70="","",IF(E70/G70&lt;'2. Add assumptions'!$E$4,IF(I70/K70&lt;'2. Add assumptions'!$E$4,IF((E70&gt;0),IF(I70&gt;0,IF(G70&gt;0,IF(K70&gt;0,1,0),0),0),0),0))))</f>
        <v/>
      </c>
      <c r="B70" s="39" t="str">
        <f>IF(G70="","",IF(K70="","",IF(E70/G70&lt;'2. Add assumptions'!$E$4,IF(K70&gt;0,IF(G70&gt;0,IF(H70&gt;L70,1,0),0)))))</f>
        <v/>
      </c>
      <c r="C70" s="31"/>
      <c r="D70" s="8"/>
      <c r="E70" s="8"/>
      <c r="F70" s="8"/>
      <c r="G70" s="17" t="str">
        <f t="shared" si="3"/>
        <v/>
      </c>
      <c r="H70" s="41" t="str">
        <f t="shared" si="26"/>
        <v/>
      </c>
      <c r="I70" s="8"/>
      <c r="J70" s="8"/>
      <c r="K70" s="16" t="str">
        <f t="shared" si="4"/>
        <v/>
      </c>
      <c r="L70" s="15" t="str">
        <f t="shared" si="5"/>
        <v/>
      </c>
      <c r="N70" t="str">
        <f t="shared" si="33"/>
        <v/>
      </c>
      <c r="O70" t="str">
        <f t="shared" si="34"/>
        <v/>
      </c>
      <c r="P70" t="str">
        <f t="shared" si="35"/>
        <v/>
      </c>
      <c r="Q70" t="str">
        <f t="shared" si="36"/>
        <v/>
      </c>
      <c r="R70" t="str">
        <f t="shared" si="37"/>
        <v/>
      </c>
      <c r="S70" t="str">
        <f t="shared" si="38"/>
        <v/>
      </c>
      <c r="U70" s="4" t="str">
        <f t="shared" si="12"/>
        <v/>
      </c>
      <c r="V70" s="4" t="str">
        <f t="shared" si="13"/>
        <v/>
      </c>
      <c r="W70" s="5" t="s">
        <v>43</v>
      </c>
      <c r="X70" s="36" t="str">
        <f t="shared" si="27"/>
        <v/>
      </c>
      <c r="Z70" s="36" t="str">
        <f t="shared" si="28"/>
        <v/>
      </c>
      <c r="AA70" s="36" t="str">
        <f t="shared" si="29"/>
        <v/>
      </c>
      <c r="AB70" s="5" t="s">
        <v>43</v>
      </c>
      <c r="AC70" s="36" t="str">
        <f t="shared" si="30"/>
        <v/>
      </c>
      <c r="AD70" s="4"/>
      <c r="AE70" s="4" t="str">
        <f t="shared" si="31"/>
        <v/>
      </c>
      <c r="AF70" s="4" t="str">
        <f>IF(G70="","",'2. Add assumptions'!$E$4)</f>
        <v/>
      </c>
      <c r="AG70" s="4" t="str">
        <f t="shared" si="32"/>
        <v/>
      </c>
      <c r="AI70" s="27" t="e">
        <f>AG70*('2. Add assumptions'!$E$7)</f>
        <v>#VALUE!</v>
      </c>
      <c r="AJ70" s="27" t="e">
        <f>1-(((('2. Add assumptions'!$E$4)/AE70)-1)/((('2. Add assumptions'!$E$4)/AI70)-1))</f>
        <v>#VALUE!</v>
      </c>
      <c r="AK70" s="27" t="e">
        <f t="shared" si="14"/>
        <v>#VALUE!</v>
      </c>
      <c r="AL70" s="27" t="e">
        <f t="shared" si="15"/>
        <v>#VALUE!</v>
      </c>
      <c r="AM70" s="27" t="e">
        <f>(1+(1-('2. Add assumptions'!$E$4))/(('2. Add assumptions'!$E$4)-AI70))*(1-((1-('2. Add assumptions'!$E$4))/(1-AE70)))</f>
        <v>#VALUE!</v>
      </c>
      <c r="AN70" s="27" t="e">
        <f t="shared" si="16"/>
        <v>#VALUE!</v>
      </c>
      <c r="AO70" s="27" t="e">
        <f t="shared" si="17"/>
        <v>#VALUE!</v>
      </c>
      <c r="AP70" s="27" t="e">
        <f>AE70-(('2. Add assumptions'!$E$10)*SQRT((AE70*(1-AE70))/(E70+F70)))</f>
        <v>#VALUE!</v>
      </c>
      <c r="AQ70" s="27" t="e">
        <f>AE70+(('2. Add assumptions'!$E$10)*SQRT((AE70*(1-AE70))/(E70+F70)))</f>
        <v>#VALUE!</v>
      </c>
      <c r="AR70" s="27" t="e">
        <f>AI70-(('2. Add assumptions'!$E$10)*('2. Add assumptions'!$E$7)*SQRT((AG70*(1-AG70))/(I70+J70)))</f>
        <v>#VALUE!</v>
      </c>
      <c r="AS70" s="27" t="e">
        <f>AI70+(('2. Add assumptions'!$E$10)*('2. Add assumptions'!$E$7)*SQRT((AG70*(1-AG70))/(I70+J70)))</f>
        <v>#VALUE!</v>
      </c>
      <c r="AT70" s="27" t="e">
        <f>1-(((('2. Add assumptions'!$E$4)/AP70)-1)/((('2. Add assumptions'!$E$4)/AS70)-1))</f>
        <v>#VALUE!</v>
      </c>
      <c r="AU70" s="27" t="e">
        <f t="shared" si="18"/>
        <v>#VALUE!</v>
      </c>
      <c r="AV70" s="27" t="e">
        <f t="shared" si="19"/>
        <v>#VALUE!</v>
      </c>
      <c r="AW70" s="27" t="e">
        <f>1-(((('2. Add assumptions'!$E$4)/AQ70)-1)/((('2. Add assumptions'!$E$4)/AR70)-1))</f>
        <v>#VALUE!</v>
      </c>
      <c r="AX70" s="27" t="e">
        <f t="shared" si="20"/>
        <v>#VALUE!</v>
      </c>
      <c r="AY70" s="27" t="e">
        <f t="shared" si="21"/>
        <v>#VALUE!</v>
      </c>
      <c r="AZ70" s="27" t="e">
        <f>(1+((1-'2. Add assumptions'!$E$4)/('2. Add assumptions'!$E$4-AR70)))*(1-(1-'2. Add assumptions'!$E$4)/(1-AQ70))</f>
        <v>#VALUE!</v>
      </c>
      <c r="BA70" s="27" t="e">
        <f t="shared" si="22"/>
        <v>#VALUE!</v>
      </c>
      <c r="BB70" s="27" t="e">
        <f t="shared" si="23"/>
        <v>#VALUE!</v>
      </c>
      <c r="BC70" s="27" t="e">
        <f>(1+((1-'2. Add assumptions'!$E$4)/('2. Add assumptions'!$E$4-AS70)))*(1-(1-'2. Add assumptions'!$E$4)/(1-AP70))</f>
        <v>#VALUE!</v>
      </c>
      <c r="BD70" s="27" t="e">
        <f t="shared" si="24"/>
        <v>#VALUE!</v>
      </c>
      <c r="BE70" s="27" t="e">
        <f t="shared" si="25"/>
        <v>#VALUE!</v>
      </c>
    </row>
    <row r="71" spans="1:57" x14ac:dyDescent="0.25">
      <c r="A71" s="39" t="str">
        <f>IF(G71="","",IF(K71="","",IF(E71/G71&lt;'2. Add assumptions'!$E$4,IF(I71/K71&lt;'2. Add assumptions'!$E$4,IF((E71&gt;0),IF(I71&gt;0,IF(G71&gt;0,IF(K71&gt;0,1,0),0),0),0),0))))</f>
        <v/>
      </c>
      <c r="B71" s="39" t="str">
        <f>IF(G71="","",IF(K71="","",IF(E71/G71&lt;'2. Add assumptions'!$E$4,IF(K71&gt;0,IF(G71&gt;0,IF(H71&gt;L71,1,0),0)))))</f>
        <v/>
      </c>
      <c r="C71" s="31"/>
      <c r="D71" s="8"/>
      <c r="E71" s="8"/>
      <c r="F71" s="8"/>
      <c r="G71" s="17" t="str">
        <f t="shared" si="3"/>
        <v/>
      </c>
      <c r="H71" s="41" t="str">
        <f t="shared" si="26"/>
        <v/>
      </c>
      <c r="I71" s="8"/>
      <c r="J71" s="8"/>
      <c r="K71" s="16" t="str">
        <f t="shared" si="4"/>
        <v/>
      </c>
      <c r="L71" s="15" t="str">
        <f t="shared" si="5"/>
        <v/>
      </c>
      <c r="N71" t="str">
        <f t="shared" si="33"/>
        <v/>
      </c>
      <c r="O71" t="str">
        <f t="shared" si="34"/>
        <v/>
      </c>
      <c r="P71" t="str">
        <f t="shared" si="35"/>
        <v/>
      </c>
      <c r="Q71" t="str">
        <f t="shared" si="36"/>
        <v/>
      </c>
      <c r="R71" t="str">
        <f t="shared" si="37"/>
        <v/>
      </c>
      <c r="S71" t="str">
        <f t="shared" si="38"/>
        <v/>
      </c>
      <c r="U71" s="4" t="str">
        <f t="shared" si="12"/>
        <v/>
      </c>
      <c r="V71" s="4" t="str">
        <f t="shared" si="13"/>
        <v/>
      </c>
      <c r="W71" s="5" t="s">
        <v>43</v>
      </c>
      <c r="X71" s="36" t="str">
        <f t="shared" si="27"/>
        <v/>
      </c>
      <c r="Z71" s="36" t="str">
        <f t="shared" si="28"/>
        <v/>
      </c>
      <c r="AA71" s="36" t="str">
        <f t="shared" si="29"/>
        <v/>
      </c>
      <c r="AB71" s="5" t="s">
        <v>43</v>
      </c>
      <c r="AC71" s="36" t="str">
        <f t="shared" si="30"/>
        <v/>
      </c>
      <c r="AD71" s="4"/>
      <c r="AE71" s="4" t="str">
        <f t="shared" si="31"/>
        <v/>
      </c>
      <c r="AF71" s="4" t="str">
        <f>IF(G71="","",'2. Add assumptions'!$E$4)</f>
        <v/>
      </c>
      <c r="AG71" s="4" t="str">
        <f t="shared" si="32"/>
        <v/>
      </c>
      <c r="AI71" s="27" t="e">
        <f>AG71*('2. Add assumptions'!$E$7)</f>
        <v>#VALUE!</v>
      </c>
      <c r="AJ71" s="27" t="e">
        <f>1-(((('2. Add assumptions'!$E$4)/AE71)-1)/((('2. Add assumptions'!$E$4)/AI71)-1))</f>
        <v>#VALUE!</v>
      </c>
      <c r="AK71" s="27" t="e">
        <f t="shared" si="14"/>
        <v>#VALUE!</v>
      </c>
      <c r="AL71" s="27" t="e">
        <f t="shared" si="15"/>
        <v>#VALUE!</v>
      </c>
      <c r="AM71" s="27" t="e">
        <f>(1+(1-('2. Add assumptions'!$E$4))/(('2. Add assumptions'!$E$4)-AI71))*(1-((1-('2. Add assumptions'!$E$4))/(1-AE71)))</f>
        <v>#VALUE!</v>
      </c>
      <c r="AN71" s="27" t="e">
        <f t="shared" si="16"/>
        <v>#VALUE!</v>
      </c>
      <c r="AO71" s="27" t="e">
        <f t="shared" si="17"/>
        <v>#VALUE!</v>
      </c>
      <c r="AP71" s="27" t="e">
        <f>AE71-(('2. Add assumptions'!$E$10)*SQRT((AE71*(1-AE71))/(E71+F71)))</f>
        <v>#VALUE!</v>
      </c>
      <c r="AQ71" s="27" t="e">
        <f>AE71+(('2. Add assumptions'!$E$10)*SQRT((AE71*(1-AE71))/(E71+F71)))</f>
        <v>#VALUE!</v>
      </c>
      <c r="AR71" s="27" t="e">
        <f>AI71-(('2. Add assumptions'!$E$10)*('2. Add assumptions'!$E$7)*SQRT((AG71*(1-AG71))/(I71+J71)))</f>
        <v>#VALUE!</v>
      </c>
      <c r="AS71" s="27" t="e">
        <f>AI71+(('2. Add assumptions'!$E$10)*('2. Add assumptions'!$E$7)*SQRT((AG71*(1-AG71))/(I71+J71)))</f>
        <v>#VALUE!</v>
      </c>
      <c r="AT71" s="27" t="e">
        <f>1-(((('2. Add assumptions'!$E$4)/AP71)-1)/((('2. Add assumptions'!$E$4)/AS71)-1))</f>
        <v>#VALUE!</v>
      </c>
      <c r="AU71" s="27" t="e">
        <f t="shared" si="18"/>
        <v>#VALUE!</v>
      </c>
      <c r="AV71" s="27" t="e">
        <f t="shared" si="19"/>
        <v>#VALUE!</v>
      </c>
      <c r="AW71" s="27" t="e">
        <f>1-(((('2. Add assumptions'!$E$4)/AQ71)-1)/((('2. Add assumptions'!$E$4)/AR71)-1))</f>
        <v>#VALUE!</v>
      </c>
      <c r="AX71" s="27" t="e">
        <f t="shared" si="20"/>
        <v>#VALUE!</v>
      </c>
      <c r="AY71" s="27" t="e">
        <f t="shared" si="21"/>
        <v>#VALUE!</v>
      </c>
      <c r="AZ71" s="27" t="e">
        <f>(1+((1-'2. Add assumptions'!$E$4)/('2. Add assumptions'!$E$4-AR71)))*(1-(1-'2. Add assumptions'!$E$4)/(1-AQ71))</f>
        <v>#VALUE!</v>
      </c>
      <c r="BA71" s="27" t="e">
        <f t="shared" si="22"/>
        <v>#VALUE!</v>
      </c>
      <c r="BB71" s="27" t="e">
        <f t="shared" si="23"/>
        <v>#VALUE!</v>
      </c>
      <c r="BC71" s="27" t="e">
        <f>(1+((1-'2. Add assumptions'!$E$4)/('2. Add assumptions'!$E$4-AS71)))*(1-(1-'2. Add assumptions'!$E$4)/(1-AP71))</f>
        <v>#VALUE!</v>
      </c>
      <c r="BD71" s="27" t="e">
        <f t="shared" si="24"/>
        <v>#VALUE!</v>
      </c>
      <c r="BE71" s="27" t="e">
        <f t="shared" si="25"/>
        <v>#VALUE!</v>
      </c>
    </row>
    <row r="72" spans="1:57" x14ac:dyDescent="0.25">
      <c r="A72" s="39" t="str">
        <f>IF(G72="","",IF(K72="","",IF(E72/G72&lt;'2. Add assumptions'!$E$4,IF(I72/K72&lt;'2. Add assumptions'!$E$4,IF((E72&gt;0),IF(I72&gt;0,IF(G72&gt;0,IF(K72&gt;0,1,0),0),0),0),0))))</f>
        <v/>
      </c>
      <c r="B72" s="39" t="str">
        <f>IF(G72="","",IF(K72="","",IF(E72/G72&lt;'2. Add assumptions'!$E$4,IF(K72&gt;0,IF(G72&gt;0,IF(H72&gt;L72,1,0),0)))))</f>
        <v/>
      </c>
      <c r="C72" s="31"/>
      <c r="D72" s="8"/>
      <c r="E72" s="8"/>
      <c r="F72" s="8"/>
      <c r="G72" s="17" t="str">
        <f t="shared" si="3"/>
        <v/>
      </c>
      <c r="H72" s="41" t="str">
        <f t="shared" si="26"/>
        <v/>
      </c>
      <c r="I72" s="8"/>
      <c r="J72" s="8"/>
      <c r="K72" s="16" t="str">
        <f t="shared" si="4"/>
        <v/>
      </c>
      <c r="L72" s="15" t="str">
        <f t="shared" si="5"/>
        <v/>
      </c>
      <c r="N72" t="str">
        <f t="shared" si="33"/>
        <v/>
      </c>
      <c r="O72" t="str">
        <f t="shared" si="34"/>
        <v/>
      </c>
      <c r="P72" t="str">
        <f t="shared" si="35"/>
        <v/>
      </c>
      <c r="Q72" t="str">
        <f t="shared" si="36"/>
        <v/>
      </c>
      <c r="R72" t="str">
        <f t="shared" si="37"/>
        <v/>
      </c>
      <c r="S72" t="str">
        <f t="shared" si="38"/>
        <v/>
      </c>
      <c r="U72" s="4" t="str">
        <f t="shared" si="12"/>
        <v/>
      </c>
      <c r="V72" s="4" t="str">
        <f t="shared" si="13"/>
        <v/>
      </c>
      <c r="W72" s="5" t="s">
        <v>43</v>
      </c>
      <c r="X72" s="36" t="str">
        <f t="shared" si="27"/>
        <v/>
      </c>
      <c r="Z72" s="36" t="str">
        <f t="shared" si="28"/>
        <v/>
      </c>
      <c r="AA72" s="36" t="str">
        <f t="shared" si="29"/>
        <v/>
      </c>
      <c r="AB72" s="5" t="s">
        <v>43</v>
      </c>
      <c r="AC72" s="36" t="str">
        <f t="shared" si="30"/>
        <v/>
      </c>
      <c r="AD72" s="4"/>
      <c r="AE72" s="4" t="str">
        <f t="shared" si="31"/>
        <v/>
      </c>
      <c r="AF72" s="4" t="str">
        <f>IF(G72="","",'2. Add assumptions'!$E$4)</f>
        <v/>
      </c>
      <c r="AG72" s="4" t="str">
        <f t="shared" si="32"/>
        <v/>
      </c>
      <c r="AI72" s="27" t="e">
        <f>AG72*('2. Add assumptions'!$E$7)</f>
        <v>#VALUE!</v>
      </c>
      <c r="AJ72" s="27" t="e">
        <f>1-(((('2. Add assumptions'!$E$4)/AE72)-1)/((('2. Add assumptions'!$E$4)/AI72)-1))</f>
        <v>#VALUE!</v>
      </c>
      <c r="AK72" s="27" t="e">
        <f t="shared" si="14"/>
        <v>#VALUE!</v>
      </c>
      <c r="AL72" s="27" t="e">
        <f t="shared" si="15"/>
        <v>#VALUE!</v>
      </c>
      <c r="AM72" s="27" t="e">
        <f>(1+(1-('2. Add assumptions'!$E$4))/(('2. Add assumptions'!$E$4)-AI72))*(1-((1-('2. Add assumptions'!$E$4))/(1-AE72)))</f>
        <v>#VALUE!</v>
      </c>
      <c r="AN72" s="27" t="e">
        <f t="shared" si="16"/>
        <v>#VALUE!</v>
      </c>
      <c r="AO72" s="27" t="e">
        <f t="shared" si="17"/>
        <v>#VALUE!</v>
      </c>
      <c r="AP72" s="27" t="e">
        <f>AE72-(('2. Add assumptions'!$E$10)*SQRT((AE72*(1-AE72))/(E72+F72)))</f>
        <v>#VALUE!</v>
      </c>
      <c r="AQ72" s="27" t="e">
        <f>AE72+(('2. Add assumptions'!$E$10)*SQRT((AE72*(1-AE72))/(E72+F72)))</f>
        <v>#VALUE!</v>
      </c>
      <c r="AR72" s="27" t="e">
        <f>AI72-(('2. Add assumptions'!$E$10)*('2. Add assumptions'!$E$7)*SQRT((AG72*(1-AG72))/(I72+J72)))</f>
        <v>#VALUE!</v>
      </c>
      <c r="AS72" s="27" t="e">
        <f>AI72+(('2. Add assumptions'!$E$10)*('2. Add assumptions'!$E$7)*SQRT((AG72*(1-AG72))/(I72+J72)))</f>
        <v>#VALUE!</v>
      </c>
      <c r="AT72" s="27" t="e">
        <f>1-(((('2. Add assumptions'!$E$4)/AP72)-1)/((('2. Add assumptions'!$E$4)/AS72)-1))</f>
        <v>#VALUE!</v>
      </c>
      <c r="AU72" s="27" t="e">
        <f t="shared" si="18"/>
        <v>#VALUE!</v>
      </c>
      <c r="AV72" s="27" t="e">
        <f t="shared" si="19"/>
        <v>#VALUE!</v>
      </c>
      <c r="AW72" s="27" t="e">
        <f>1-(((('2. Add assumptions'!$E$4)/AQ72)-1)/((('2. Add assumptions'!$E$4)/AR72)-1))</f>
        <v>#VALUE!</v>
      </c>
      <c r="AX72" s="27" t="e">
        <f t="shared" si="20"/>
        <v>#VALUE!</v>
      </c>
      <c r="AY72" s="27" t="e">
        <f t="shared" si="21"/>
        <v>#VALUE!</v>
      </c>
      <c r="AZ72" s="27" t="e">
        <f>(1+((1-'2. Add assumptions'!$E$4)/('2. Add assumptions'!$E$4-AR72)))*(1-(1-'2. Add assumptions'!$E$4)/(1-AQ72))</f>
        <v>#VALUE!</v>
      </c>
      <c r="BA72" s="27" t="e">
        <f t="shared" si="22"/>
        <v>#VALUE!</v>
      </c>
      <c r="BB72" s="27" t="e">
        <f t="shared" si="23"/>
        <v>#VALUE!</v>
      </c>
      <c r="BC72" s="27" t="e">
        <f>(1+((1-'2. Add assumptions'!$E$4)/('2. Add assumptions'!$E$4-AS72)))*(1-(1-'2. Add assumptions'!$E$4)/(1-AP72))</f>
        <v>#VALUE!</v>
      </c>
      <c r="BD72" s="27" t="e">
        <f t="shared" si="24"/>
        <v>#VALUE!</v>
      </c>
      <c r="BE72" s="27" t="e">
        <f t="shared" si="25"/>
        <v>#VALUE!</v>
      </c>
    </row>
    <row r="73" spans="1:57" x14ac:dyDescent="0.25">
      <c r="A73" s="39" t="str">
        <f>IF(G73="","",IF(K73="","",IF(E73/G73&lt;'2. Add assumptions'!$E$4,IF(I73/K73&lt;'2. Add assumptions'!$E$4,IF((E73&gt;0),IF(I73&gt;0,IF(G73&gt;0,IF(K73&gt;0,1,0),0),0),0),0))))</f>
        <v/>
      </c>
      <c r="B73" s="39" t="str">
        <f>IF(G73="","",IF(K73="","",IF(E73/G73&lt;'2. Add assumptions'!$E$4,IF(K73&gt;0,IF(G73&gt;0,IF(H73&gt;L73,1,0),0)))))</f>
        <v/>
      </c>
      <c r="C73" s="31"/>
      <c r="D73" s="8"/>
      <c r="E73" s="8"/>
      <c r="F73" s="8"/>
      <c r="G73" s="17" t="str">
        <f t="shared" ref="G73:G108" si="39">IF(F73="", "", E73+F73)</f>
        <v/>
      </c>
      <c r="H73" s="41" t="str">
        <f t="shared" si="26"/>
        <v/>
      </c>
      <c r="I73" s="8"/>
      <c r="J73" s="8"/>
      <c r="K73" s="16" t="str">
        <f t="shared" ref="K73:K108" si="40">IF(J73="", "", I73+J73)</f>
        <v/>
      </c>
      <c r="L73" s="15" t="str">
        <f t="shared" si="5"/>
        <v/>
      </c>
      <c r="N73" t="str">
        <f t="shared" si="33"/>
        <v/>
      </c>
      <c r="O73" t="str">
        <f t="shared" si="34"/>
        <v/>
      </c>
      <c r="P73" t="str">
        <f t="shared" si="35"/>
        <v/>
      </c>
      <c r="Q73" t="str">
        <f t="shared" si="36"/>
        <v/>
      </c>
      <c r="R73" t="str">
        <f t="shared" si="37"/>
        <v/>
      </c>
      <c r="S73" t="str">
        <f t="shared" si="38"/>
        <v/>
      </c>
      <c r="U73" s="4" t="str">
        <f t="shared" si="12"/>
        <v/>
      </c>
      <c r="V73" s="4" t="str">
        <f t="shared" si="13"/>
        <v/>
      </c>
      <c r="W73" s="5" t="s">
        <v>43</v>
      </c>
      <c r="X73" s="36" t="str">
        <f t="shared" si="27"/>
        <v/>
      </c>
      <c r="Z73" s="36" t="str">
        <f t="shared" si="28"/>
        <v/>
      </c>
      <c r="AA73" s="36" t="str">
        <f t="shared" si="29"/>
        <v/>
      </c>
      <c r="AB73" s="5" t="s">
        <v>43</v>
      </c>
      <c r="AC73" s="36" t="str">
        <f t="shared" si="30"/>
        <v/>
      </c>
      <c r="AD73" s="4"/>
      <c r="AE73" s="4" t="str">
        <f t="shared" si="31"/>
        <v/>
      </c>
      <c r="AF73" s="4" t="str">
        <f>IF(G73="","",'2. Add assumptions'!$E$4)</f>
        <v/>
      </c>
      <c r="AG73" s="4" t="str">
        <f t="shared" si="32"/>
        <v/>
      </c>
      <c r="AI73" s="27" t="e">
        <f>AG73*('2. Add assumptions'!$E$7)</f>
        <v>#VALUE!</v>
      </c>
      <c r="AJ73" s="27" t="e">
        <f>1-(((('2. Add assumptions'!$E$4)/AE73)-1)/((('2. Add assumptions'!$E$4)/AI73)-1))</f>
        <v>#VALUE!</v>
      </c>
      <c r="AK73" s="27" t="e">
        <f t="shared" ref="AK73:AK108" si="41">IF(AJ73&lt;0,0,AJ73)</f>
        <v>#VALUE!</v>
      </c>
      <c r="AL73" s="27" t="e">
        <f t="shared" ref="AL73:AL108" si="42">IF(AK73&gt;1,1,AK73)</f>
        <v>#VALUE!</v>
      </c>
      <c r="AM73" s="27" t="e">
        <f>(1+(1-('2. Add assumptions'!$E$4))/(('2. Add assumptions'!$E$4)-AI73))*(1-((1-('2. Add assumptions'!$E$4))/(1-AE73)))</f>
        <v>#VALUE!</v>
      </c>
      <c r="AN73" s="27" t="e">
        <f t="shared" ref="AN73:AN108" si="43">IF(AM73&lt;0,0,AM73)</f>
        <v>#VALUE!</v>
      </c>
      <c r="AO73" s="27" t="e">
        <f t="shared" ref="AO73:AO108" si="44">IF(AN73&gt;1,1,AN73)</f>
        <v>#VALUE!</v>
      </c>
      <c r="AP73" s="27" t="e">
        <f>AE73-(('2. Add assumptions'!$E$10)*SQRT((AE73*(1-AE73))/(E73+F73)))</f>
        <v>#VALUE!</v>
      </c>
      <c r="AQ73" s="27" t="e">
        <f>AE73+(('2. Add assumptions'!$E$10)*SQRT((AE73*(1-AE73))/(E73+F73)))</f>
        <v>#VALUE!</v>
      </c>
      <c r="AR73" s="27" t="e">
        <f>AI73-(('2. Add assumptions'!$E$10)*('2. Add assumptions'!$E$7)*SQRT((AG73*(1-AG73))/(I73+J73)))</f>
        <v>#VALUE!</v>
      </c>
      <c r="AS73" s="27" t="e">
        <f>AI73+(('2. Add assumptions'!$E$10)*('2. Add assumptions'!$E$7)*SQRT((AG73*(1-AG73))/(I73+J73)))</f>
        <v>#VALUE!</v>
      </c>
      <c r="AT73" s="27" t="e">
        <f>1-(((('2. Add assumptions'!$E$4)/AP73)-1)/((('2. Add assumptions'!$E$4)/AS73)-1))</f>
        <v>#VALUE!</v>
      </c>
      <c r="AU73" s="27" t="e">
        <f t="shared" ref="AU73:AU108" si="45">IF(AT73&lt;0,0,AT73)</f>
        <v>#VALUE!</v>
      </c>
      <c r="AV73" s="27" t="e">
        <f t="shared" ref="AV73:AV108" si="46">IF(AU73&gt;1,1,AU73)</f>
        <v>#VALUE!</v>
      </c>
      <c r="AW73" s="27" t="e">
        <f>1-(((('2. Add assumptions'!$E$4)/AQ73)-1)/((('2. Add assumptions'!$E$4)/AR73)-1))</f>
        <v>#VALUE!</v>
      </c>
      <c r="AX73" s="27" t="e">
        <f t="shared" ref="AX73:AX108" si="47">IF(AW73&lt;0,0,AW73)</f>
        <v>#VALUE!</v>
      </c>
      <c r="AY73" s="27" t="e">
        <f t="shared" ref="AY73:AY108" si="48">IF(AX73&gt;1,1,AX73)</f>
        <v>#VALUE!</v>
      </c>
      <c r="AZ73" s="27" t="e">
        <f>(1+((1-'2. Add assumptions'!$E$4)/('2. Add assumptions'!$E$4-AR73)))*(1-(1-'2. Add assumptions'!$E$4)/(1-AQ73))</f>
        <v>#VALUE!</v>
      </c>
      <c r="BA73" s="27" t="e">
        <f t="shared" ref="BA73:BA108" si="49">IF(AZ73&lt;0,0,AZ73)</f>
        <v>#VALUE!</v>
      </c>
      <c r="BB73" s="27" t="e">
        <f t="shared" ref="BB73:BB108" si="50">IF(BA73&gt;1,1,BA73)</f>
        <v>#VALUE!</v>
      </c>
      <c r="BC73" s="27" t="e">
        <f>(1+((1-'2. Add assumptions'!$E$4)/('2. Add assumptions'!$E$4-AS73)))*(1-(1-'2. Add assumptions'!$E$4)/(1-AP73))</f>
        <v>#VALUE!</v>
      </c>
      <c r="BD73" s="27" t="e">
        <f t="shared" ref="BD73:BD108" si="51">IF(BC73&lt;0,0,BC73)</f>
        <v>#VALUE!</v>
      </c>
      <c r="BE73" s="27" t="e">
        <f t="shared" ref="BE73:BE108" si="52">IF(BD73&gt;1,1,BD73)</f>
        <v>#VALUE!</v>
      </c>
    </row>
    <row r="74" spans="1:57" x14ac:dyDescent="0.25">
      <c r="A74" s="39" t="str">
        <f>IF(G74="","",IF(K74="","",IF(E74/G74&lt;'2. Add assumptions'!$E$4,IF(I74/K74&lt;'2. Add assumptions'!$E$4,IF((E74&gt;0),IF(I74&gt;0,IF(G74&gt;0,IF(K74&gt;0,1,0),0),0),0),0))))</f>
        <v/>
      </c>
      <c r="B74" s="39" t="str">
        <f>IF(G74="","",IF(K74="","",IF(E74/G74&lt;'2. Add assumptions'!$E$4,IF(K74&gt;0,IF(G74&gt;0,IF(H74&gt;L74,1,0),0)))))</f>
        <v/>
      </c>
      <c r="C74" s="31"/>
      <c r="D74" s="8"/>
      <c r="E74" s="8"/>
      <c r="F74" s="8"/>
      <c r="G74" s="17" t="str">
        <f t="shared" si="39"/>
        <v/>
      </c>
      <c r="H74" s="41" t="str">
        <f t="shared" si="26"/>
        <v/>
      </c>
      <c r="I74" s="8"/>
      <c r="J74" s="8"/>
      <c r="K74" s="16" t="str">
        <f t="shared" si="40"/>
        <v/>
      </c>
      <c r="L74" s="15" t="str">
        <f t="shared" si="5"/>
        <v/>
      </c>
      <c r="N74" t="str">
        <f t="shared" si="33"/>
        <v/>
      </c>
      <c r="O74" t="str">
        <f t="shared" si="34"/>
        <v/>
      </c>
      <c r="P74" t="str">
        <f t="shared" si="35"/>
        <v/>
      </c>
      <c r="Q74" t="str">
        <f t="shared" si="36"/>
        <v/>
      </c>
      <c r="R74" t="str">
        <f t="shared" si="37"/>
        <v/>
      </c>
      <c r="S74" t="str">
        <f t="shared" si="38"/>
        <v/>
      </c>
      <c r="U74" s="4" t="str">
        <f t="shared" si="12"/>
        <v/>
      </c>
      <c r="V74" s="4" t="str">
        <f t="shared" si="13"/>
        <v/>
      </c>
      <c r="W74" s="5" t="s">
        <v>43</v>
      </c>
      <c r="X74" s="36" t="str">
        <f t="shared" si="27"/>
        <v/>
      </c>
      <c r="Z74" s="36" t="str">
        <f t="shared" si="28"/>
        <v/>
      </c>
      <c r="AA74" s="36" t="str">
        <f t="shared" si="29"/>
        <v/>
      </c>
      <c r="AB74" s="5" t="s">
        <v>43</v>
      </c>
      <c r="AC74" s="36" t="str">
        <f t="shared" si="30"/>
        <v/>
      </c>
      <c r="AD74" s="4"/>
      <c r="AE74" s="4" t="str">
        <f t="shared" si="31"/>
        <v/>
      </c>
      <c r="AF74" s="4" t="str">
        <f>IF(G74="","",'2. Add assumptions'!$E$4)</f>
        <v/>
      </c>
      <c r="AG74" s="4" t="str">
        <f t="shared" si="32"/>
        <v/>
      </c>
      <c r="AI74" s="27" t="e">
        <f>AG74*('2. Add assumptions'!$E$7)</f>
        <v>#VALUE!</v>
      </c>
      <c r="AJ74" s="27" t="e">
        <f>1-(((('2. Add assumptions'!$E$4)/AE74)-1)/((('2. Add assumptions'!$E$4)/AI74)-1))</f>
        <v>#VALUE!</v>
      </c>
      <c r="AK74" s="27" t="e">
        <f t="shared" si="41"/>
        <v>#VALUE!</v>
      </c>
      <c r="AL74" s="27" t="e">
        <f t="shared" si="42"/>
        <v>#VALUE!</v>
      </c>
      <c r="AM74" s="27" t="e">
        <f>(1+(1-('2. Add assumptions'!$E$4))/(('2. Add assumptions'!$E$4)-AI74))*(1-((1-('2. Add assumptions'!$E$4))/(1-AE74)))</f>
        <v>#VALUE!</v>
      </c>
      <c r="AN74" s="27" t="e">
        <f t="shared" si="43"/>
        <v>#VALUE!</v>
      </c>
      <c r="AO74" s="27" t="e">
        <f t="shared" si="44"/>
        <v>#VALUE!</v>
      </c>
      <c r="AP74" s="27" t="e">
        <f>AE74-(('2. Add assumptions'!$E$10)*SQRT((AE74*(1-AE74))/(E74+F74)))</f>
        <v>#VALUE!</v>
      </c>
      <c r="AQ74" s="27" t="e">
        <f>AE74+(('2. Add assumptions'!$E$10)*SQRT((AE74*(1-AE74))/(E74+F74)))</f>
        <v>#VALUE!</v>
      </c>
      <c r="AR74" s="27" t="e">
        <f>AI74-(('2. Add assumptions'!$E$10)*('2. Add assumptions'!$E$7)*SQRT((AG74*(1-AG74))/(I74+J74)))</f>
        <v>#VALUE!</v>
      </c>
      <c r="AS74" s="27" t="e">
        <f>AI74+(('2. Add assumptions'!$E$10)*('2. Add assumptions'!$E$7)*SQRT((AG74*(1-AG74))/(I74+J74)))</f>
        <v>#VALUE!</v>
      </c>
      <c r="AT74" s="27" t="e">
        <f>1-(((('2. Add assumptions'!$E$4)/AP74)-1)/((('2. Add assumptions'!$E$4)/AS74)-1))</f>
        <v>#VALUE!</v>
      </c>
      <c r="AU74" s="27" t="e">
        <f t="shared" si="45"/>
        <v>#VALUE!</v>
      </c>
      <c r="AV74" s="27" t="e">
        <f t="shared" si="46"/>
        <v>#VALUE!</v>
      </c>
      <c r="AW74" s="27" t="e">
        <f>1-(((('2. Add assumptions'!$E$4)/AQ74)-1)/((('2. Add assumptions'!$E$4)/AR74)-1))</f>
        <v>#VALUE!</v>
      </c>
      <c r="AX74" s="27" t="e">
        <f t="shared" si="47"/>
        <v>#VALUE!</v>
      </c>
      <c r="AY74" s="27" t="e">
        <f t="shared" si="48"/>
        <v>#VALUE!</v>
      </c>
      <c r="AZ74" s="27" t="e">
        <f>(1+((1-'2. Add assumptions'!$E$4)/('2. Add assumptions'!$E$4-AR74)))*(1-(1-'2. Add assumptions'!$E$4)/(1-AQ74))</f>
        <v>#VALUE!</v>
      </c>
      <c r="BA74" s="27" t="e">
        <f t="shared" si="49"/>
        <v>#VALUE!</v>
      </c>
      <c r="BB74" s="27" t="e">
        <f t="shared" si="50"/>
        <v>#VALUE!</v>
      </c>
      <c r="BC74" s="27" t="e">
        <f>(1+((1-'2. Add assumptions'!$E$4)/('2. Add assumptions'!$E$4-AS74)))*(1-(1-'2. Add assumptions'!$E$4)/(1-AP74))</f>
        <v>#VALUE!</v>
      </c>
      <c r="BD74" s="27" t="e">
        <f t="shared" si="51"/>
        <v>#VALUE!</v>
      </c>
      <c r="BE74" s="27" t="e">
        <f t="shared" si="52"/>
        <v>#VALUE!</v>
      </c>
    </row>
    <row r="75" spans="1:57" x14ac:dyDescent="0.25">
      <c r="A75" s="39" t="str">
        <f>IF(G75="","",IF(K75="","",IF(E75/G75&lt;'2. Add assumptions'!$E$4,IF(I75/K75&lt;'2. Add assumptions'!$E$4,IF((E75&gt;0),IF(I75&gt;0,IF(G75&gt;0,IF(K75&gt;0,1,0),0),0),0),0))))</f>
        <v/>
      </c>
      <c r="B75" s="39" t="str">
        <f>IF(G75="","",IF(K75="","",IF(E75/G75&lt;'2. Add assumptions'!$E$4,IF(K75&gt;0,IF(G75&gt;0,IF(H75&gt;L75,1,0),0)))))</f>
        <v/>
      </c>
      <c r="C75" s="31"/>
      <c r="D75" s="8"/>
      <c r="E75" s="8"/>
      <c r="F75" s="8"/>
      <c r="G75" s="17" t="str">
        <f t="shared" si="39"/>
        <v/>
      </c>
      <c r="H75" s="41" t="str">
        <f t="shared" si="26"/>
        <v/>
      </c>
      <c r="I75" s="8"/>
      <c r="J75" s="8"/>
      <c r="K75" s="16" t="str">
        <f t="shared" si="40"/>
        <v/>
      </c>
      <c r="L75" s="15" t="str">
        <f t="shared" si="5"/>
        <v/>
      </c>
      <c r="N75" t="str">
        <f t="shared" si="33"/>
        <v/>
      </c>
      <c r="O75" t="str">
        <f t="shared" si="34"/>
        <v/>
      </c>
      <c r="P75" t="str">
        <f t="shared" si="35"/>
        <v/>
      </c>
      <c r="Q75" t="str">
        <f t="shared" si="36"/>
        <v/>
      </c>
      <c r="R75" t="str">
        <f t="shared" si="37"/>
        <v/>
      </c>
      <c r="S75" t="str">
        <f t="shared" si="38"/>
        <v/>
      </c>
      <c r="U75" s="4" t="str">
        <f t="shared" si="12"/>
        <v/>
      </c>
      <c r="V75" s="4" t="str">
        <f t="shared" si="13"/>
        <v/>
      </c>
      <c r="W75" s="5" t="s">
        <v>43</v>
      </c>
      <c r="X75" s="36" t="str">
        <f t="shared" si="27"/>
        <v/>
      </c>
      <c r="Z75" s="36" t="str">
        <f t="shared" si="28"/>
        <v/>
      </c>
      <c r="AA75" s="36" t="str">
        <f t="shared" si="29"/>
        <v/>
      </c>
      <c r="AB75" s="5" t="s">
        <v>43</v>
      </c>
      <c r="AC75" s="36" t="str">
        <f t="shared" si="30"/>
        <v/>
      </c>
      <c r="AD75" s="4"/>
      <c r="AE75" s="4" t="str">
        <f t="shared" ref="AE75:AE106" si="53">IF(G75="", "", E75/(E75+F75))</f>
        <v/>
      </c>
      <c r="AF75" s="4" t="str">
        <f>IF(G75="","",'2. Add assumptions'!$E$4)</f>
        <v/>
      </c>
      <c r="AG75" s="4" t="str">
        <f t="shared" ref="AG75:AG106" si="54">IF(G75="", "", I75/(I75+J75))</f>
        <v/>
      </c>
      <c r="AI75" s="27" t="e">
        <f>AG75*('2. Add assumptions'!$E$7)</f>
        <v>#VALUE!</v>
      </c>
      <c r="AJ75" s="27" t="e">
        <f>1-(((('2. Add assumptions'!$E$4)/AE75)-1)/((('2. Add assumptions'!$E$4)/AI75)-1))</f>
        <v>#VALUE!</v>
      </c>
      <c r="AK75" s="27" t="e">
        <f t="shared" si="41"/>
        <v>#VALUE!</v>
      </c>
      <c r="AL75" s="27" t="e">
        <f t="shared" si="42"/>
        <v>#VALUE!</v>
      </c>
      <c r="AM75" s="27" t="e">
        <f>(1+(1-('2. Add assumptions'!$E$4))/(('2. Add assumptions'!$E$4)-AI75))*(1-((1-('2. Add assumptions'!$E$4))/(1-AE75)))</f>
        <v>#VALUE!</v>
      </c>
      <c r="AN75" s="27" t="e">
        <f t="shared" si="43"/>
        <v>#VALUE!</v>
      </c>
      <c r="AO75" s="27" t="e">
        <f t="shared" si="44"/>
        <v>#VALUE!</v>
      </c>
      <c r="AP75" s="27" t="e">
        <f>AE75-(('2. Add assumptions'!$E$10)*SQRT((AE75*(1-AE75))/(E75+F75)))</f>
        <v>#VALUE!</v>
      </c>
      <c r="AQ75" s="27" t="e">
        <f>AE75+(('2. Add assumptions'!$E$10)*SQRT((AE75*(1-AE75))/(E75+F75)))</f>
        <v>#VALUE!</v>
      </c>
      <c r="AR75" s="27" t="e">
        <f>AI75-(('2. Add assumptions'!$E$10)*('2. Add assumptions'!$E$7)*SQRT((AG75*(1-AG75))/(I75+J75)))</f>
        <v>#VALUE!</v>
      </c>
      <c r="AS75" s="27" t="e">
        <f>AI75+(('2. Add assumptions'!$E$10)*('2. Add assumptions'!$E$7)*SQRT((AG75*(1-AG75))/(I75+J75)))</f>
        <v>#VALUE!</v>
      </c>
      <c r="AT75" s="27" t="e">
        <f>1-(((('2. Add assumptions'!$E$4)/AP75)-1)/((('2. Add assumptions'!$E$4)/AS75)-1))</f>
        <v>#VALUE!</v>
      </c>
      <c r="AU75" s="27" t="e">
        <f t="shared" si="45"/>
        <v>#VALUE!</v>
      </c>
      <c r="AV75" s="27" t="e">
        <f t="shared" si="46"/>
        <v>#VALUE!</v>
      </c>
      <c r="AW75" s="27" t="e">
        <f>1-(((('2. Add assumptions'!$E$4)/AQ75)-1)/((('2. Add assumptions'!$E$4)/AR75)-1))</f>
        <v>#VALUE!</v>
      </c>
      <c r="AX75" s="27" t="e">
        <f t="shared" si="47"/>
        <v>#VALUE!</v>
      </c>
      <c r="AY75" s="27" t="e">
        <f t="shared" si="48"/>
        <v>#VALUE!</v>
      </c>
      <c r="AZ75" s="27" t="e">
        <f>(1+((1-'2. Add assumptions'!$E$4)/('2. Add assumptions'!$E$4-AR75)))*(1-(1-'2. Add assumptions'!$E$4)/(1-AQ75))</f>
        <v>#VALUE!</v>
      </c>
      <c r="BA75" s="27" t="e">
        <f t="shared" si="49"/>
        <v>#VALUE!</v>
      </c>
      <c r="BB75" s="27" t="e">
        <f t="shared" si="50"/>
        <v>#VALUE!</v>
      </c>
      <c r="BC75" s="27" t="e">
        <f>(1+((1-'2. Add assumptions'!$E$4)/('2. Add assumptions'!$E$4-AS75)))*(1-(1-'2. Add assumptions'!$E$4)/(1-AP75))</f>
        <v>#VALUE!</v>
      </c>
      <c r="BD75" s="27" t="e">
        <f t="shared" si="51"/>
        <v>#VALUE!</v>
      </c>
      <c r="BE75" s="27" t="e">
        <f t="shared" si="52"/>
        <v>#VALUE!</v>
      </c>
    </row>
    <row r="76" spans="1:57" x14ac:dyDescent="0.25">
      <c r="A76" s="39" t="str">
        <f>IF(G76="","",IF(K76="","",IF(E76/G76&lt;'2. Add assumptions'!$E$4,IF(I76/K76&lt;'2. Add assumptions'!$E$4,IF((E76&gt;0),IF(I76&gt;0,IF(G76&gt;0,IF(K76&gt;0,1,0),0),0),0),0))))</f>
        <v/>
      </c>
      <c r="B76" s="39" t="str">
        <f>IF(G76="","",IF(K76="","",IF(E76/G76&lt;'2. Add assumptions'!$E$4,IF(K76&gt;0,IF(G76&gt;0,IF(H76&gt;L76,1,0),0)))))</f>
        <v/>
      </c>
      <c r="C76" s="31"/>
      <c r="D76" s="8"/>
      <c r="E76" s="8"/>
      <c r="F76" s="8"/>
      <c r="G76" s="17" t="str">
        <f t="shared" si="39"/>
        <v/>
      </c>
      <c r="H76" s="41" t="str">
        <f t="shared" si="26"/>
        <v/>
      </c>
      <c r="I76" s="8"/>
      <c r="J76" s="8"/>
      <c r="K76" s="16" t="str">
        <f t="shared" si="40"/>
        <v/>
      </c>
      <c r="L76" s="15" t="str">
        <f t="shared" ref="L76:L139" si="55">IF((I76+J76)&gt;0, I76/(I76+J76), "")</f>
        <v/>
      </c>
      <c r="N76" t="str">
        <f t="shared" ref="N76:N107" si="56">IF(E76="", "", C76*E76)</f>
        <v/>
      </c>
      <c r="O76" t="str">
        <f t="shared" ref="O76:O107" si="57">IF(F76="", "", C76*F76)</f>
        <v/>
      </c>
      <c r="P76" t="str">
        <f t="shared" ref="P76:P107" si="58">IF(G76="", "", C76*G76)</f>
        <v/>
      </c>
      <c r="Q76" t="str">
        <f t="shared" ref="Q76:Q107" si="59">IF(I76="", "", C76*I76)</f>
        <v/>
      </c>
      <c r="R76" t="str">
        <f t="shared" ref="R76:R107" si="60">IF(J76="", "", C76*J76)</f>
        <v/>
      </c>
      <c r="S76" t="str">
        <f t="shared" ref="S76:S107" si="61">IF(K76="", "", C76*K76)</f>
        <v/>
      </c>
      <c r="U76" s="4" t="str">
        <f t="shared" ref="U76:U139" si="62">IF(O76="", "", IF(A76=0,"",AL76))</f>
        <v/>
      </c>
      <c r="V76" s="4" t="str">
        <f t="shared" ref="V76:V139" si="63">IF(O76="", "", IF(A76=0,"",IF(AV76&lt;U76,AV76,0)))</f>
        <v/>
      </c>
      <c r="W76" s="5" t="s">
        <v>43</v>
      </c>
      <c r="X76" s="36" t="str">
        <f t="shared" si="27"/>
        <v/>
      </c>
      <c r="Z76" s="36" t="str">
        <f t="shared" si="28"/>
        <v/>
      </c>
      <c r="AA76" s="36" t="str">
        <f t="shared" si="29"/>
        <v/>
      </c>
      <c r="AB76" s="5" t="s">
        <v>43</v>
      </c>
      <c r="AC76" s="36" t="str">
        <f t="shared" si="30"/>
        <v/>
      </c>
      <c r="AD76" s="4"/>
      <c r="AE76" s="4" t="str">
        <f t="shared" si="53"/>
        <v/>
      </c>
      <c r="AF76" s="4" t="str">
        <f>IF(G76="","",'2. Add assumptions'!$E$4)</f>
        <v/>
      </c>
      <c r="AG76" s="4" t="str">
        <f t="shared" si="54"/>
        <v/>
      </c>
      <c r="AI76" s="27" t="e">
        <f>AG76*('2. Add assumptions'!$E$7)</f>
        <v>#VALUE!</v>
      </c>
      <c r="AJ76" s="27" t="e">
        <f>1-(((('2. Add assumptions'!$E$4)/AE76)-1)/((('2. Add assumptions'!$E$4)/AI76)-1))</f>
        <v>#VALUE!</v>
      </c>
      <c r="AK76" s="27" t="e">
        <f t="shared" si="41"/>
        <v>#VALUE!</v>
      </c>
      <c r="AL76" s="27" t="e">
        <f t="shared" si="42"/>
        <v>#VALUE!</v>
      </c>
      <c r="AM76" s="27" t="e">
        <f>(1+(1-('2. Add assumptions'!$E$4))/(('2. Add assumptions'!$E$4)-AI76))*(1-((1-('2. Add assumptions'!$E$4))/(1-AE76)))</f>
        <v>#VALUE!</v>
      </c>
      <c r="AN76" s="27" t="e">
        <f t="shared" si="43"/>
        <v>#VALUE!</v>
      </c>
      <c r="AO76" s="27" t="e">
        <f t="shared" si="44"/>
        <v>#VALUE!</v>
      </c>
      <c r="AP76" s="27" t="e">
        <f>AE76-(('2. Add assumptions'!$E$10)*SQRT((AE76*(1-AE76))/(E76+F76)))</f>
        <v>#VALUE!</v>
      </c>
      <c r="AQ76" s="27" t="e">
        <f>AE76+(('2. Add assumptions'!$E$10)*SQRT((AE76*(1-AE76))/(E76+F76)))</f>
        <v>#VALUE!</v>
      </c>
      <c r="AR76" s="27" t="e">
        <f>AI76-(('2. Add assumptions'!$E$10)*('2. Add assumptions'!$E$7)*SQRT((AG76*(1-AG76))/(I76+J76)))</f>
        <v>#VALUE!</v>
      </c>
      <c r="AS76" s="27" t="e">
        <f>AI76+(('2. Add assumptions'!$E$10)*('2. Add assumptions'!$E$7)*SQRT((AG76*(1-AG76))/(I76+J76)))</f>
        <v>#VALUE!</v>
      </c>
      <c r="AT76" s="27" t="e">
        <f>1-(((('2. Add assumptions'!$E$4)/AP76)-1)/((('2. Add assumptions'!$E$4)/AS76)-1))</f>
        <v>#VALUE!</v>
      </c>
      <c r="AU76" s="27" t="e">
        <f t="shared" si="45"/>
        <v>#VALUE!</v>
      </c>
      <c r="AV76" s="27" t="e">
        <f t="shared" si="46"/>
        <v>#VALUE!</v>
      </c>
      <c r="AW76" s="27" t="e">
        <f>1-(((('2. Add assumptions'!$E$4)/AQ76)-1)/((('2. Add assumptions'!$E$4)/AR76)-1))</f>
        <v>#VALUE!</v>
      </c>
      <c r="AX76" s="27" t="e">
        <f t="shared" si="47"/>
        <v>#VALUE!</v>
      </c>
      <c r="AY76" s="27" t="e">
        <f t="shared" si="48"/>
        <v>#VALUE!</v>
      </c>
      <c r="AZ76" s="27" t="e">
        <f>(1+((1-'2. Add assumptions'!$E$4)/('2. Add assumptions'!$E$4-AR76)))*(1-(1-'2. Add assumptions'!$E$4)/(1-AQ76))</f>
        <v>#VALUE!</v>
      </c>
      <c r="BA76" s="27" t="e">
        <f t="shared" si="49"/>
        <v>#VALUE!</v>
      </c>
      <c r="BB76" s="27" t="e">
        <f t="shared" si="50"/>
        <v>#VALUE!</v>
      </c>
      <c r="BC76" s="27" t="e">
        <f>(1+((1-'2. Add assumptions'!$E$4)/('2. Add assumptions'!$E$4-AS76)))*(1-(1-'2. Add assumptions'!$E$4)/(1-AP76))</f>
        <v>#VALUE!</v>
      </c>
      <c r="BD76" s="27" t="e">
        <f t="shared" si="51"/>
        <v>#VALUE!</v>
      </c>
      <c r="BE76" s="27" t="e">
        <f t="shared" si="52"/>
        <v>#VALUE!</v>
      </c>
    </row>
    <row r="77" spans="1:57" x14ac:dyDescent="0.25">
      <c r="A77" s="39" t="str">
        <f>IF(G77="","",IF(K77="","",IF(E77/G77&lt;'2. Add assumptions'!$E$4,IF(I77/K77&lt;'2. Add assumptions'!$E$4,IF((E77&gt;0),IF(I77&gt;0,IF(G77&gt;0,IF(K77&gt;0,1,0),0),0),0),0))))</f>
        <v/>
      </c>
      <c r="B77" s="39" t="str">
        <f>IF(G77="","",IF(K77="","",IF(E77/G77&lt;'2. Add assumptions'!$E$4,IF(K77&gt;0,IF(G77&gt;0,IF(H77&gt;L77,1,0),0)))))</f>
        <v/>
      </c>
      <c r="C77" s="31"/>
      <c r="D77" s="8"/>
      <c r="E77" s="8"/>
      <c r="F77" s="8"/>
      <c r="G77" s="17" t="str">
        <f t="shared" si="39"/>
        <v/>
      </c>
      <c r="H77" s="41" t="str">
        <f t="shared" ref="H77:H140" si="64">IF((E77+F77)&gt;0, E77/(E77+F77), "")</f>
        <v/>
      </c>
      <c r="I77" s="8"/>
      <c r="J77" s="8"/>
      <c r="K77" s="16" t="str">
        <f t="shared" si="40"/>
        <v/>
      </c>
      <c r="L77" s="15" t="str">
        <f t="shared" si="55"/>
        <v/>
      </c>
      <c r="N77" t="str">
        <f t="shared" si="56"/>
        <v/>
      </c>
      <c r="O77" t="str">
        <f t="shared" si="57"/>
        <v/>
      </c>
      <c r="P77" t="str">
        <f t="shared" si="58"/>
        <v/>
      </c>
      <c r="Q77" t="str">
        <f t="shared" si="59"/>
        <v/>
      </c>
      <c r="R77" t="str">
        <f t="shared" si="60"/>
        <v/>
      </c>
      <c r="S77" t="str">
        <f t="shared" si="61"/>
        <v/>
      </c>
      <c r="U77" s="4" t="str">
        <f t="shared" si="62"/>
        <v/>
      </c>
      <c r="V77" s="4" t="str">
        <f t="shared" si="63"/>
        <v/>
      </c>
      <c r="W77" s="5" t="s">
        <v>43</v>
      </c>
      <c r="X77" s="36" t="str">
        <f t="shared" ref="X77:X140" si="65">IF(O77="", "", IF(A77=0,"",AY77))</f>
        <v/>
      </c>
      <c r="Z77" s="36" t="str">
        <f t="shared" ref="Z77:Z140" si="66">IF(O77="","",IF(B77=1,AO77,""))</f>
        <v/>
      </c>
      <c r="AA77" s="36" t="str">
        <f t="shared" ref="AA77:AA140" si="67">IF(O77="", "",IF(B77=1,BB77,""))</f>
        <v/>
      </c>
      <c r="AB77" s="5" t="s">
        <v>43</v>
      </c>
      <c r="AC77" s="36" t="str">
        <f t="shared" ref="AC77:AC140" si="68">IF(O77="", "",IF(B77=1,IF(BE77&lt;Z67,1,BE77),""))</f>
        <v/>
      </c>
      <c r="AD77" s="4"/>
      <c r="AE77" s="4" t="str">
        <f t="shared" si="53"/>
        <v/>
      </c>
      <c r="AF77" s="4" t="str">
        <f>IF(G77="","",'2. Add assumptions'!$E$4)</f>
        <v/>
      </c>
      <c r="AG77" s="4" t="str">
        <f t="shared" si="54"/>
        <v/>
      </c>
      <c r="AI77" s="27" t="e">
        <f>AG77*('2. Add assumptions'!$E$7)</f>
        <v>#VALUE!</v>
      </c>
      <c r="AJ77" s="27" t="e">
        <f>1-(((('2. Add assumptions'!$E$4)/AE77)-1)/((('2. Add assumptions'!$E$4)/AI77)-1))</f>
        <v>#VALUE!</v>
      </c>
      <c r="AK77" s="27" t="e">
        <f t="shared" si="41"/>
        <v>#VALUE!</v>
      </c>
      <c r="AL77" s="27" t="e">
        <f t="shared" si="42"/>
        <v>#VALUE!</v>
      </c>
      <c r="AM77" s="27" t="e">
        <f>(1+(1-('2. Add assumptions'!$E$4))/(('2. Add assumptions'!$E$4)-AI77))*(1-((1-('2. Add assumptions'!$E$4))/(1-AE77)))</f>
        <v>#VALUE!</v>
      </c>
      <c r="AN77" s="27" t="e">
        <f t="shared" si="43"/>
        <v>#VALUE!</v>
      </c>
      <c r="AO77" s="27" t="e">
        <f t="shared" si="44"/>
        <v>#VALUE!</v>
      </c>
      <c r="AP77" s="27" t="e">
        <f>AE77-(('2. Add assumptions'!$E$10)*SQRT((AE77*(1-AE77))/(E77+F77)))</f>
        <v>#VALUE!</v>
      </c>
      <c r="AQ77" s="27" t="e">
        <f>AE77+(('2. Add assumptions'!$E$10)*SQRT((AE77*(1-AE77))/(E77+F77)))</f>
        <v>#VALUE!</v>
      </c>
      <c r="AR77" s="27" t="e">
        <f>AI77-(('2. Add assumptions'!$E$10)*('2. Add assumptions'!$E$7)*SQRT((AG77*(1-AG77))/(I77+J77)))</f>
        <v>#VALUE!</v>
      </c>
      <c r="AS77" s="27" t="e">
        <f>AI77+(('2. Add assumptions'!$E$10)*('2. Add assumptions'!$E$7)*SQRT((AG77*(1-AG77))/(I77+J77)))</f>
        <v>#VALUE!</v>
      </c>
      <c r="AT77" s="27" t="e">
        <f>1-(((('2. Add assumptions'!$E$4)/AP77)-1)/((('2. Add assumptions'!$E$4)/AS77)-1))</f>
        <v>#VALUE!</v>
      </c>
      <c r="AU77" s="27" t="e">
        <f t="shared" si="45"/>
        <v>#VALUE!</v>
      </c>
      <c r="AV77" s="27" t="e">
        <f t="shared" si="46"/>
        <v>#VALUE!</v>
      </c>
      <c r="AW77" s="27" t="e">
        <f>1-(((('2. Add assumptions'!$E$4)/AQ77)-1)/((('2. Add assumptions'!$E$4)/AR77)-1))</f>
        <v>#VALUE!</v>
      </c>
      <c r="AX77" s="27" t="e">
        <f t="shared" si="47"/>
        <v>#VALUE!</v>
      </c>
      <c r="AY77" s="27" t="e">
        <f t="shared" si="48"/>
        <v>#VALUE!</v>
      </c>
      <c r="AZ77" s="27" t="e">
        <f>(1+((1-'2. Add assumptions'!$E$4)/('2. Add assumptions'!$E$4-AR77)))*(1-(1-'2. Add assumptions'!$E$4)/(1-AQ77))</f>
        <v>#VALUE!</v>
      </c>
      <c r="BA77" s="27" t="e">
        <f t="shared" si="49"/>
        <v>#VALUE!</v>
      </c>
      <c r="BB77" s="27" t="e">
        <f t="shared" si="50"/>
        <v>#VALUE!</v>
      </c>
      <c r="BC77" s="27" t="e">
        <f>(1+((1-'2. Add assumptions'!$E$4)/('2. Add assumptions'!$E$4-AS77)))*(1-(1-'2. Add assumptions'!$E$4)/(1-AP77))</f>
        <v>#VALUE!</v>
      </c>
      <c r="BD77" s="27" t="e">
        <f t="shared" si="51"/>
        <v>#VALUE!</v>
      </c>
      <c r="BE77" s="27" t="e">
        <f t="shared" si="52"/>
        <v>#VALUE!</v>
      </c>
    </row>
    <row r="78" spans="1:57" x14ac:dyDescent="0.25">
      <c r="A78" s="39" t="str">
        <f>IF(G78="","",IF(K78="","",IF(E78/G78&lt;'2. Add assumptions'!$E$4,IF(I78/K78&lt;'2. Add assumptions'!$E$4,IF((E78&gt;0),IF(I78&gt;0,IF(G78&gt;0,IF(K78&gt;0,1,0),0),0),0),0))))</f>
        <v/>
      </c>
      <c r="B78" s="39" t="str">
        <f>IF(G78="","",IF(K78="","",IF(E78/G78&lt;'2. Add assumptions'!$E$4,IF(K78&gt;0,IF(G78&gt;0,IF(H78&gt;L78,1,0),0)))))</f>
        <v/>
      </c>
      <c r="C78" s="31"/>
      <c r="D78" s="8"/>
      <c r="E78" s="8"/>
      <c r="F78" s="8"/>
      <c r="G78" s="17" t="str">
        <f t="shared" si="39"/>
        <v/>
      </c>
      <c r="H78" s="41" t="str">
        <f t="shared" si="64"/>
        <v/>
      </c>
      <c r="I78" s="8"/>
      <c r="J78" s="8"/>
      <c r="K78" s="16" t="str">
        <f t="shared" si="40"/>
        <v/>
      </c>
      <c r="L78" s="15" t="str">
        <f t="shared" si="55"/>
        <v/>
      </c>
      <c r="N78" t="str">
        <f t="shared" si="56"/>
        <v/>
      </c>
      <c r="O78" t="str">
        <f t="shared" si="57"/>
        <v/>
      </c>
      <c r="P78" t="str">
        <f t="shared" si="58"/>
        <v/>
      </c>
      <c r="Q78" t="str">
        <f t="shared" si="59"/>
        <v/>
      </c>
      <c r="R78" t="str">
        <f t="shared" si="60"/>
        <v/>
      </c>
      <c r="S78" t="str">
        <f t="shared" si="61"/>
        <v/>
      </c>
      <c r="U78" s="4" t="str">
        <f t="shared" si="62"/>
        <v/>
      </c>
      <c r="V78" s="4" t="str">
        <f t="shared" si="63"/>
        <v/>
      </c>
      <c r="W78" s="5" t="s">
        <v>43</v>
      </c>
      <c r="X78" s="36" t="str">
        <f t="shared" si="65"/>
        <v/>
      </c>
      <c r="Z78" s="36" t="str">
        <f t="shared" si="66"/>
        <v/>
      </c>
      <c r="AA78" s="36" t="str">
        <f t="shared" si="67"/>
        <v/>
      </c>
      <c r="AB78" s="5" t="s">
        <v>43</v>
      </c>
      <c r="AC78" s="36" t="str">
        <f t="shared" si="68"/>
        <v/>
      </c>
      <c r="AD78" s="4"/>
      <c r="AE78" s="4" t="str">
        <f t="shared" si="53"/>
        <v/>
      </c>
      <c r="AF78" s="4" t="str">
        <f>IF(G78="","",'2. Add assumptions'!$E$4)</f>
        <v/>
      </c>
      <c r="AG78" s="4" t="str">
        <f t="shared" si="54"/>
        <v/>
      </c>
      <c r="AI78" s="27" t="e">
        <f>AG78*('2. Add assumptions'!$E$7)</f>
        <v>#VALUE!</v>
      </c>
      <c r="AJ78" s="27" t="e">
        <f>1-(((('2. Add assumptions'!$E$4)/AE78)-1)/((('2. Add assumptions'!$E$4)/AI78)-1))</f>
        <v>#VALUE!</v>
      </c>
      <c r="AK78" s="27" t="e">
        <f t="shared" si="41"/>
        <v>#VALUE!</v>
      </c>
      <c r="AL78" s="27" t="e">
        <f t="shared" si="42"/>
        <v>#VALUE!</v>
      </c>
      <c r="AM78" s="27" t="e">
        <f>(1+(1-('2. Add assumptions'!$E$4))/(('2. Add assumptions'!$E$4)-AI78))*(1-((1-('2. Add assumptions'!$E$4))/(1-AE78)))</f>
        <v>#VALUE!</v>
      </c>
      <c r="AN78" s="27" t="e">
        <f t="shared" si="43"/>
        <v>#VALUE!</v>
      </c>
      <c r="AO78" s="27" t="e">
        <f t="shared" si="44"/>
        <v>#VALUE!</v>
      </c>
      <c r="AP78" s="27" t="e">
        <f>AE78-(('2. Add assumptions'!$E$10)*SQRT((AE78*(1-AE78))/(E78+F78)))</f>
        <v>#VALUE!</v>
      </c>
      <c r="AQ78" s="27" t="e">
        <f>AE78+(('2. Add assumptions'!$E$10)*SQRT((AE78*(1-AE78))/(E78+F78)))</f>
        <v>#VALUE!</v>
      </c>
      <c r="AR78" s="27" t="e">
        <f>AI78-(('2. Add assumptions'!$E$10)*('2. Add assumptions'!$E$7)*SQRT((AG78*(1-AG78))/(I78+J78)))</f>
        <v>#VALUE!</v>
      </c>
      <c r="AS78" s="27" t="e">
        <f>AI78+(('2. Add assumptions'!$E$10)*('2. Add assumptions'!$E$7)*SQRT((AG78*(1-AG78))/(I78+J78)))</f>
        <v>#VALUE!</v>
      </c>
      <c r="AT78" s="27" t="e">
        <f>1-(((('2. Add assumptions'!$E$4)/AP78)-1)/((('2. Add assumptions'!$E$4)/AS78)-1))</f>
        <v>#VALUE!</v>
      </c>
      <c r="AU78" s="27" t="e">
        <f t="shared" si="45"/>
        <v>#VALUE!</v>
      </c>
      <c r="AV78" s="27" t="e">
        <f t="shared" si="46"/>
        <v>#VALUE!</v>
      </c>
      <c r="AW78" s="27" t="e">
        <f>1-(((('2. Add assumptions'!$E$4)/AQ78)-1)/((('2. Add assumptions'!$E$4)/AR78)-1))</f>
        <v>#VALUE!</v>
      </c>
      <c r="AX78" s="27" t="e">
        <f t="shared" si="47"/>
        <v>#VALUE!</v>
      </c>
      <c r="AY78" s="27" t="e">
        <f t="shared" si="48"/>
        <v>#VALUE!</v>
      </c>
      <c r="AZ78" s="27" t="e">
        <f>(1+((1-'2. Add assumptions'!$E$4)/('2. Add assumptions'!$E$4-AR78)))*(1-(1-'2. Add assumptions'!$E$4)/(1-AQ78))</f>
        <v>#VALUE!</v>
      </c>
      <c r="BA78" s="27" t="e">
        <f t="shared" si="49"/>
        <v>#VALUE!</v>
      </c>
      <c r="BB78" s="27" t="e">
        <f t="shared" si="50"/>
        <v>#VALUE!</v>
      </c>
      <c r="BC78" s="27" t="e">
        <f>(1+((1-'2. Add assumptions'!$E$4)/('2. Add assumptions'!$E$4-AS78)))*(1-(1-'2. Add assumptions'!$E$4)/(1-AP78))</f>
        <v>#VALUE!</v>
      </c>
      <c r="BD78" s="27" t="e">
        <f t="shared" si="51"/>
        <v>#VALUE!</v>
      </c>
      <c r="BE78" s="27" t="e">
        <f t="shared" si="52"/>
        <v>#VALUE!</v>
      </c>
    </row>
    <row r="79" spans="1:57" x14ac:dyDescent="0.25">
      <c r="A79" s="39" t="str">
        <f>IF(G79="","",IF(K79="","",IF(E79/G79&lt;'2. Add assumptions'!$E$4,IF(I79/K79&lt;'2. Add assumptions'!$E$4,IF((E79&gt;0),IF(I79&gt;0,IF(G79&gt;0,IF(K79&gt;0,1,0),0),0),0),0))))</f>
        <v/>
      </c>
      <c r="B79" s="39" t="str">
        <f>IF(G79="","",IF(K79="","",IF(E79/G79&lt;'2. Add assumptions'!$E$4,IF(K79&gt;0,IF(G79&gt;0,IF(H79&gt;L79,1,0),0)))))</f>
        <v/>
      </c>
      <c r="C79" s="31"/>
      <c r="D79" s="8"/>
      <c r="E79" s="8"/>
      <c r="F79" s="8"/>
      <c r="G79" s="17" t="str">
        <f t="shared" si="39"/>
        <v/>
      </c>
      <c r="H79" s="41" t="str">
        <f t="shared" si="64"/>
        <v/>
      </c>
      <c r="I79" s="8"/>
      <c r="J79" s="8"/>
      <c r="K79" s="16" t="str">
        <f t="shared" si="40"/>
        <v/>
      </c>
      <c r="L79" s="15" t="str">
        <f t="shared" si="55"/>
        <v/>
      </c>
      <c r="N79" t="str">
        <f t="shared" si="56"/>
        <v/>
      </c>
      <c r="O79" t="str">
        <f t="shared" si="57"/>
        <v/>
      </c>
      <c r="P79" t="str">
        <f t="shared" si="58"/>
        <v/>
      </c>
      <c r="Q79" t="str">
        <f t="shared" si="59"/>
        <v/>
      </c>
      <c r="R79" t="str">
        <f t="shared" si="60"/>
        <v/>
      </c>
      <c r="S79" t="str">
        <f t="shared" si="61"/>
        <v/>
      </c>
      <c r="U79" s="4" t="str">
        <f t="shared" si="62"/>
        <v/>
      </c>
      <c r="V79" s="4" t="str">
        <f t="shared" si="63"/>
        <v/>
      </c>
      <c r="W79" s="5" t="s">
        <v>43</v>
      </c>
      <c r="X79" s="36" t="str">
        <f t="shared" si="65"/>
        <v/>
      </c>
      <c r="Z79" s="36" t="str">
        <f t="shared" si="66"/>
        <v/>
      </c>
      <c r="AA79" s="36" t="str">
        <f t="shared" si="67"/>
        <v/>
      </c>
      <c r="AB79" s="5" t="s">
        <v>43</v>
      </c>
      <c r="AC79" s="36" t="str">
        <f t="shared" si="68"/>
        <v/>
      </c>
      <c r="AD79" s="4"/>
      <c r="AE79" s="4" t="str">
        <f t="shared" si="53"/>
        <v/>
      </c>
      <c r="AF79" s="4" t="str">
        <f>IF(G79="","",'2. Add assumptions'!$E$4)</f>
        <v/>
      </c>
      <c r="AG79" s="4" t="str">
        <f t="shared" si="54"/>
        <v/>
      </c>
      <c r="AI79" s="27" t="e">
        <f>AG79*('2. Add assumptions'!$E$7)</f>
        <v>#VALUE!</v>
      </c>
      <c r="AJ79" s="27" t="e">
        <f>1-(((('2. Add assumptions'!$E$4)/AE79)-1)/((('2. Add assumptions'!$E$4)/AI79)-1))</f>
        <v>#VALUE!</v>
      </c>
      <c r="AK79" s="27" t="e">
        <f t="shared" si="41"/>
        <v>#VALUE!</v>
      </c>
      <c r="AL79" s="27" t="e">
        <f t="shared" si="42"/>
        <v>#VALUE!</v>
      </c>
      <c r="AM79" s="27" t="e">
        <f>(1+(1-('2. Add assumptions'!$E$4))/(('2. Add assumptions'!$E$4)-AI79))*(1-((1-('2. Add assumptions'!$E$4))/(1-AE79)))</f>
        <v>#VALUE!</v>
      </c>
      <c r="AN79" s="27" t="e">
        <f t="shared" si="43"/>
        <v>#VALUE!</v>
      </c>
      <c r="AO79" s="27" t="e">
        <f t="shared" si="44"/>
        <v>#VALUE!</v>
      </c>
      <c r="AP79" s="27" t="e">
        <f>AE79-(('2. Add assumptions'!$E$10)*SQRT((AE79*(1-AE79))/(E79+F79)))</f>
        <v>#VALUE!</v>
      </c>
      <c r="AQ79" s="27" t="e">
        <f>AE79+(('2. Add assumptions'!$E$10)*SQRT((AE79*(1-AE79))/(E79+F79)))</f>
        <v>#VALUE!</v>
      </c>
      <c r="AR79" s="27" t="e">
        <f>AI79-(('2. Add assumptions'!$E$10)*('2. Add assumptions'!$E$7)*SQRT((AG79*(1-AG79))/(I79+J79)))</f>
        <v>#VALUE!</v>
      </c>
      <c r="AS79" s="27" t="e">
        <f>AI79+(('2. Add assumptions'!$E$10)*('2. Add assumptions'!$E$7)*SQRT((AG79*(1-AG79))/(I79+J79)))</f>
        <v>#VALUE!</v>
      </c>
      <c r="AT79" s="27" t="e">
        <f>1-(((('2. Add assumptions'!$E$4)/AP79)-1)/((('2. Add assumptions'!$E$4)/AS79)-1))</f>
        <v>#VALUE!</v>
      </c>
      <c r="AU79" s="27" t="e">
        <f t="shared" si="45"/>
        <v>#VALUE!</v>
      </c>
      <c r="AV79" s="27" t="e">
        <f t="shared" si="46"/>
        <v>#VALUE!</v>
      </c>
      <c r="AW79" s="27" t="e">
        <f>1-(((('2. Add assumptions'!$E$4)/AQ79)-1)/((('2. Add assumptions'!$E$4)/AR79)-1))</f>
        <v>#VALUE!</v>
      </c>
      <c r="AX79" s="27" t="e">
        <f t="shared" si="47"/>
        <v>#VALUE!</v>
      </c>
      <c r="AY79" s="27" t="e">
        <f t="shared" si="48"/>
        <v>#VALUE!</v>
      </c>
      <c r="AZ79" s="27" t="e">
        <f>(1+((1-'2. Add assumptions'!$E$4)/('2. Add assumptions'!$E$4-AR79)))*(1-(1-'2. Add assumptions'!$E$4)/(1-AQ79))</f>
        <v>#VALUE!</v>
      </c>
      <c r="BA79" s="27" t="e">
        <f t="shared" si="49"/>
        <v>#VALUE!</v>
      </c>
      <c r="BB79" s="27" t="e">
        <f t="shared" si="50"/>
        <v>#VALUE!</v>
      </c>
      <c r="BC79" s="27" t="e">
        <f>(1+((1-'2. Add assumptions'!$E$4)/('2. Add assumptions'!$E$4-AS79)))*(1-(1-'2. Add assumptions'!$E$4)/(1-AP79))</f>
        <v>#VALUE!</v>
      </c>
      <c r="BD79" s="27" t="e">
        <f t="shared" si="51"/>
        <v>#VALUE!</v>
      </c>
      <c r="BE79" s="27" t="e">
        <f t="shared" si="52"/>
        <v>#VALUE!</v>
      </c>
    </row>
    <row r="80" spans="1:57" x14ac:dyDescent="0.25">
      <c r="A80" s="39" t="str">
        <f>IF(G80="","",IF(K80="","",IF(E80/G80&lt;'2. Add assumptions'!$E$4,IF(I80/K80&lt;'2. Add assumptions'!$E$4,IF((E80&gt;0),IF(I80&gt;0,IF(G80&gt;0,IF(K80&gt;0,1,0),0),0),0),0))))</f>
        <v/>
      </c>
      <c r="B80" s="39" t="str">
        <f>IF(G80="","",IF(K80="","",IF(E80/G80&lt;'2. Add assumptions'!$E$4,IF(K80&gt;0,IF(G80&gt;0,IF(H80&gt;L80,1,0),0)))))</f>
        <v/>
      </c>
      <c r="C80" s="31"/>
      <c r="D80" s="8"/>
      <c r="E80" s="8"/>
      <c r="F80" s="8"/>
      <c r="G80" s="17" t="str">
        <f t="shared" si="39"/>
        <v/>
      </c>
      <c r="H80" s="41" t="str">
        <f t="shared" si="64"/>
        <v/>
      </c>
      <c r="I80" s="8"/>
      <c r="J80" s="8"/>
      <c r="K80" s="16" t="str">
        <f t="shared" si="40"/>
        <v/>
      </c>
      <c r="L80" s="15" t="str">
        <f t="shared" si="55"/>
        <v/>
      </c>
      <c r="N80" t="str">
        <f t="shared" si="56"/>
        <v/>
      </c>
      <c r="O80" t="str">
        <f t="shared" si="57"/>
        <v/>
      </c>
      <c r="P80" t="str">
        <f t="shared" si="58"/>
        <v/>
      </c>
      <c r="Q80" t="str">
        <f t="shared" si="59"/>
        <v/>
      </c>
      <c r="R80" t="str">
        <f t="shared" si="60"/>
        <v/>
      </c>
      <c r="S80" t="str">
        <f t="shared" si="61"/>
        <v/>
      </c>
      <c r="U80" s="4" t="str">
        <f t="shared" si="62"/>
        <v/>
      </c>
      <c r="V80" s="4" t="str">
        <f t="shared" si="63"/>
        <v/>
      </c>
      <c r="W80" s="5" t="s">
        <v>43</v>
      </c>
      <c r="X80" s="36" t="str">
        <f t="shared" si="65"/>
        <v/>
      </c>
      <c r="Z80" s="36" t="str">
        <f t="shared" si="66"/>
        <v/>
      </c>
      <c r="AA80" s="36" t="str">
        <f t="shared" si="67"/>
        <v/>
      </c>
      <c r="AB80" s="5" t="s">
        <v>43</v>
      </c>
      <c r="AC80" s="36" t="str">
        <f t="shared" si="68"/>
        <v/>
      </c>
      <c r="AD80" s="4"/>
      <c r="AE80" s="4" t="str">
        <f t="shared" si="53"/>
        <v/>
      </c>
      <c r="AF80" s="4" t="str">
        <f>IF(G80="","",'2. Add assumptions'!$E$4)</f>
        <v/>
      </c>
      <c r="AG80" s="4" t="str">
        <f t="shared" si="54"/>
        <v/>
      </c>
      <c r="AI80" s="27" t="e">
        <f>AG80*('2. Add assumptions'!$E$7)</f>
        <v>#VALUE!</v>
      </c>
      <c r="AJ80" s="27" t="e">
        <f>1-(((('2. Add assumptions'!$E$4)/AE80)-1)/((('2. Add assumptions'!$E$4)/AI80)-1))</f>
        <v>#VALUE!</v>
      </c>
      <c r="AK80" s="27" t="e">
        <f t="shared" si="41"/>
        <v>#VALUE!</v>
      </c>
      <c r="AL80" s="27" t="e">
        <f t="shared" si="42"/>
        <v>#VALUE!</v>
      </c>
      <c r="AM80" s="27" t="e">
        <f>(1+(1-('2. Add assumptions'!$E$4))/(('2. Add assumptions'!$E$4)-AI80))*(1-((1-('2. Add assumptions'!$E$4))/(1-AE80)))</f>
        <v>#VALUE!</v>
      </c>
      <c r="AN80" s="27" t="e">
        <f t="shared" si="43"/>
        <v>#VALUE!</v>
      </c>
      <c r="AO80" s="27" t="e">
        <f t="shared" si="44"/>
        <v>#VALUE!</v>
      </c>
      <c r="AP80" s="27" t="e">
        <f>AE80-(('2. Add assumptions'!$E$10)*SQRT((AE80*(1-AE80))/(E80+F80)))</f>
        <v>#VALUE!</v>
      </c>
      <c r="AQ80" s="27" t="e">
        <f>AE80+(('2. Add assumptions'!$E$10)*SQRT((AE80*(1-AE80))/(E80+F80)))</f>
        <v>#VALUE!</v>
      </c>
      <c r="AR80" s="27" t="e">
        <f>AI80-(('2. Add assumptions'!$E$10)*('2. Add assumptions'!$E$7)*SQRT((AG80*(1-AG80))/(I80+J80)))</f>
        <v>#VALUE!</v>
      </c>
      <c r="AS80" s="27" t="e">
        <f>AI80+(('2. Add assumptions'!$E$10)*('2. Add assumptions'!$E$7)*SQRT((AG80*(1-AG80))/(I80+J80)))</f>
        <v>#VALUE!</v>
      </c>
      <c r="AT80" s="27" t="e">
        <f>1-(((('2. Add assumptions'!$E$4)/AP80)-1)/((('2. Add assumptions'!$E$4)/AS80)-1))</f>
        <v>#VALUE!</v>
      </c>
      <c r="AU80" s="27" t="e">
        <f t="shared" si="45"/>
        <v>#VALUE!</v>
      </c>
      <c r="AV80" s="27" t="e">
        <f t="shared" si="46"/>
        <v>#VALUE!</v>
      </c>
      <c r="AW80" s="27" t="e">
        <f>1-(((('2. Add assumptions'!$E$4)/AQ80)-1)/((('2. Add assumptions'!$E$4)/AR80)-1))</f>
        <v>#VALUE!</v>
      </c>
      <c r="AX80" s="27" t="e">
        <f t="shared" si="47"/>
        <v>#VALUE!</v>
      </c>
      <c r="AY80" s="27" t="e">
        <f t="shared" si="48"/>
        <v>#VALUE!</v>
      </c>
      <c r="AZ80" s="27" t="e">
        <f>(1+((1-'2. Add assumptions'!$E$4)/('2. Add assumptions'!$E$4-AR80)))*(1-(1-'2. Add assumptions'!$E$4)/(1-AQ80))</f>
        <v>#VALUE!</v>
      </c>
      <c r="BA80" s="27" t="e">
        <f t="shared" si="49"/>
        <v>#VALUE!</v>
      </c>
      <c r="BB80" s="27" t="e">
        <f t="shared" si="50"/>
        <v>#VALUE!</v>
      </c>
      <c r="BC80" s="27" t="e">
        <f>(1+((1-'2. Add assumptions'!$E$4)/('2. Add assumptions'!$E$4-AS80)))*(1-(1-'2. Add assumptions'!$E$4)/(1-AP80))</f>
        <v>#VALUE!</v>
      </c>
      <c r="BD80" s="27" t="e">
        <f t="shared" si="51"/>
        <v>#VALUE!</v>
      </c>
      <c r="BE80" s="27" t="e">
        <f t="shared" si="52"/>
        <v>#VALUE!</v>
      </c>
    </row>
    <row r="81" spans="1:57" x14ac:dyDescent="0.25">
      <c r="A81" s="39" t="str">
        <f>IF(G81="","",IF(K81="","",IF(E81/G81&lt;'2. Add assumptions'!$E$4,IF(I81/K81&lt;'2. Add assumptions'!$E$4,IF((E81&gt;0),IF(I81&gt;0,IF(G81&gt;0,IF(K81&gt;0,1,0),0),0),0),0))))</f>
        <v/>
      </c>
      <c r="B81" s="39" t="str">
        <f>IF(G81="","",IF(K81="","",IF(E81/G81&lt;'2. Add assumptions'!$E$4,IF(K81&gt;0,IF(G81&gt;0,IF(H81&gt;L81,1,0),0)))))</f>
        <v/>
      </c>
      <c r="C81" s="31"/>
      <c r="D81" s="8"/>
      <c r="E81" s="8"/>
      <c r="F81" s="8"/>
      <c r="G81" s="17" t="str">
        <f t="shared" si="39"/>
        <v/>
      </c>
      <c r="H81" s="41" t="str">
        <f t="shared" si="64"/>
        <v/>
      </c>
      <c r="I81" s="8"/>
      <c r="J81" s="8"/>
      <c r="K81" s="16" t="str">
        <f t="shared" si="40"/>
        <v/>
      </c>
      <c r="L81" s="15" t="str">
        <f t="shared" si="55"/>
        <v/>
      </c>
      <c r="N81" t="str">
        <f t="shared" si="56"/>
        <v/>
      </c>
      <c r="O81" t="str">
        <f t="shared" si="57"/>
        <v/>
      </c>
      <c r="P81" t="str">
        <f t="shared" si="58"/>
        <v/>
      </c>
      <c r="Q81" t="str">
        <f t="shared" si="59"/>
        <v/>
      </c>
      <c r="R81" t="str">
        <f t="shared" si="60"/>
        <v/>
      </c>
      <c r="S81" t="str">
        <f t="shared" si="61"/>
        <v/>
      </c>
      <c r="U81" s="4" t="str">
        <f t="shared" si="62"/>
        <v/>
      </c>
      <c r="V81" s="4" t="str">
        <f t="shared" si="63"/>
        <v/>
      </c>
      <c r="W81" s="5" t="s">
        <v>43</v>
      </c>
      <c r="X81" s="36" t="str">
        <f t="shared" si="65"/>
        <v/>
      </c>
      <c r="Z81" s="36" t="str">
        <f t="shared" si="66"/>
        <v/>
      </c>
      <c r="AA81" s="36" t="str">
        <f t="shared" si="67"/>
        <v/>
      </c>
      <c r="AB81" s="5" t="s">
        <v>43</v>
      </c>
      <c r="AC81" s="36" t="str">
        <f t="shared" si="68"/>
        <v/>
      </c>
      <c r="AD81" s="4"/>
      <c r="AE81" s="4" t="str">
        <f t="shared" si="53"/>
        <v/>
      </c>
      <c r="AF81" s="4" t="str">
        <f>IF(G81="","",'2. Add assumptions'!$E$4)</f>
        <v/>
      </c>
      <c r="AG81" s="4" t="str">
        <f t="shared" si="54"/>
        <v/>
      </c>
      <c r="AI81" s="27" t="e">
        <f>AG81*('2. Add assumptions'!$E$7)</f>
        <v>#VALUE!</v>
      </c>
      <c r="AJ81" s="27" t="e">
        <f>1-(((('2. Add assumptions'!$E$4)/AE81)-1)/((('2. Add assumptions'!$E$4)/AI81)-1))</f>
        <v>#VALUE!</v>
      </c>
      <c r="AK81" s="27" t="e">
        <f t="shared" si="41"/>
        <v>#VALUE!</v>
      </c>
      <c r="AL81" s="27" t="e">
        <f t="shared" si="42"/>
        <v>#VALUE!</v>
      </c>
      <c r="AM81" s="27" t="e">
        <f>(1+(1-('2. Add assumptions'!$E$4))/(('2. Add assumptions'!$E$4)-AI81))*(1-((1-('2. Add assumptions'!$E$4))/(1-AE81)))</f>
        <v>#VALUE!</v>
      </c>
      <c r="AN81" s="27" t="e">
        <f t="shared" si="43"/>
        <v>#VALUE!</v>
      </c>
      <c r="AO81" s="27" t="e">
        <f t="shared" si="44"/>
        <v>#VALUE!</v>
      </c>
      <c r="AP81" s="27" t="e">
        <f>AE81-(('2. Add assumptions'!$E$10)*SQRT((AE81*(1-AE81))/(E81+F81)))</f>
        <v>#VALUE!</v>
      </c>
      <c r="AQ81" s="27" t="e">
        <f>AE81+(('2. Add assumptions'!$E$10)*SQRT((AE81*(1-AE81))/(E81+F81)))</f>
        <v>#VALUE!</v>
      </c>
      <c r="AR81" s="27" t="e">
        <f>AI81-(('2. Add assumptions'!$E$10)*('2. Add assumptions'!$E$7)*SQRT((AG81*(1-AG81))/(I81+J81)))</f>
        <v>#VALUE!</v>
      </c>
      <c r="AS81" s="27" t="e">
        <f>AI81+(('2. Add assumptions'!$E$10)*('2. Add assumptions'!$E$7)*SQRT((AG81*(1-AG81))/(I81+J81)))</f>
        <v>#VALUE!</v>
      </c>
      <c r="AT81" s="27" t="e">
        <f>1-(((('2. Add assumptions'!$E$4)/AP81)-1)/((('2. Add assumptions'!$E$4)/AS81)-1))</f>
        <v>#VALUE!</v>
      </c>
      <c r="AU81" s="27" t="e">
        <f t="shared" si="45"/>
        <v>#VALUE!</v>
      </c>
      <c r="AV81" s="27" t="e">
        <f t="shared" si="46"/>
        <v>#VALUE!</v>
      </c>
      <c r="AW81" s="27" t="e">
        <f>1-(((('2. Add assumptions'!$E$4)/AQ81)-1)/((('2. Add assumptions'!$E$4)/AR81)-1))</f>
        <v>#VALUE!</v>
      </c>
      <c r="AX81" s="27" t="e">
        <f t="shared" si="47"/>
        <v>#VALUE!</v>
      </c>
      <c r="AY81" s="27" t="e">
        <f t="shared" si="48"/>
        <v>#VALUE!</v>
      </c>
      <c r="AZ81" s="27" t="e">
        <f>(1+((1-'2. Add assumptions'!$E$4)/('2. Add assumptions'!$E$4-AR81)))*(1-(1-'2. Add assumptions'!$E$4)/(1-AQ81))</f>
        <v>#VALUE!</v>
      </c>
      <c r="BA81" s="27" t="e">
        <f t="shared" si="49"/>
        <v>#VALUE!</v>
      </c>
      <c r="BB81" s="27" t="e">
        <f t="shared" si="50"/>
        <v>#VALUE!</v>
      </c>
      <c r="BC81" s="27" t="e">
        <f>(1+((1-'2. Add assumptions'!$E$4)/('2. Add assumptions'!$E$4-AS81)))*(1-(1-'2. Add assumptions'!$E$4)/(1-AP81))</f>
        <v>#VALUE!</v>
      </c>
      <c r="BD81" s="27" t="e">
        <f t="shared" si="51"/>
        <v>#VALUE!</v>
      </c>
      <c r="BE81" s="27" t="e">
        <f t="shared" si="52"/>
        <v>#VALUE!</v>
      </c>
    </row>
    <row r="82" spans="1:57" x14ac:dyDescent="0.25">
      <c r="A82" s="39" t="str">
        <f>IF(G82="","",IF(K82="","",IF(E82/G82&lt;'2. Add assumptions'!$E$4,IF(I82/K82&lt;'2. Add assumptions'!$E$4,IF((E82&gt;0),IF(I82&gt;0,IF(G82&gt;0,IF(K82&gt;0,1,0),0),0),0),0))))</f>
        <v/>
      </c>
      <c r="B82" s="39" t="str">
        <f>IF(G82="","",IF(K82="","",IF(E82/G82&lt;'2. Add assumptions'!$E$4,IF(K82&gt;0,IF(G82&gt;0,IF(H82&gt;L82,1,0),0)))))</f>
        <v/>
      </c>
      <c r="C82" s="31"/>
      <c r="D82" s="8"/>
      <c r="E82" s="8"/>
      <c r="F82" s="8"/>
      <c r="G82" s="17" t="str">
        <f t="shared" si="39"/>
        <v/>
      </c>
      <c r="H82" s="41" t="str">
        <f t="shared" si="64"/>
        <v/>
      </c>
      <c r="I82" s="8"/>
      <c r="J82" s="8"/>
      <c r="K82" s="16" t="str">
        <f t="shared" si="40"/>
        <v/>
      </c>
      <c r="L82" s="15" t="str">
        <f t="shared" si="55"/>
        <v/>
      </c>
      <c r="N82" t="str">
        <f t="shared" si="56"/>
        <v/>
      </c>
      <c r="O82" t="str">
        <f t="shared" si="57"/>
        <v/>
      </c>
      <c r="P82" t="str">
        <f t="shared" si="58"/>
        <v/>
      </c>
      <c r="Q82" t="str">
        <f t="shared" si="59"/>
        <v/>
      </c>
      <c r="R82" t="str">
        <f t="shared" si="60"/>
        <v/>
      </c>
      <c r="S82" t="str">
        <f t="shared" si="61"/>
        <v/>
      </c>
      <c r="U82" s="4" t="str">
        <f t="shared" si="62"/>
        <v/>
      </c>
      <c r="V82" s="4" t="str">
        <f t="shared" si="63"/>
        <v/>
      </c>
      <c r="W82" s="5" t="s">
        <v>43</v>
      </c>
      <c r="X82" s="36" t="str">
        <f t="shared" si="65"/>
        <v/>
      </c>
      <c r="Z82" s="36" t="str">
        <f t="shared" si="66"/>
        <v/>
      </c>
      <c r="AA82" s="36" t="str">
        <f t="shared" si="67"/>
        <v/>
      </c>
      <c r="AB82" s="5" t="s">
        <v>43</v>
      </c>
      <c r="AC82" s="36" t="str">
        <f t="shared" si="68"/>
        <v/>
      </c>
      <c r="AD82" s="4"/>
      <c r="AE82" s="4" t="str">
        <f t="shared" si="53"/>
        <v/>
      </c>
      <c r="AF82" s="4" t="str">
        <f>IF(G82="","",'2. Add assumptions'!$E$4)</f>
        <v/>
      </c>
      <c r="AG82" s="4" t="str">
        <f t="shared" si="54"/>
        <v/>
      </c>
      <c r="AI82" s="27" t="e">
        <f>AG82*('2. Add assumptions'!$E$7)</f>
        <v>#VALUE!</v>
      </c>
      <c r="AJ82" s="27" t="e">
        <f>1-(((('2. Add assumptions'!$E$4)/AE82)-1)/((('2. Add assumptions'!$E$4)/AI82)-1))</f>
        <v>#VALUE!</v>
      </c>
      <c r="AK82" s="27" t="e">
        <f t="shared" si="41"/>
        <v>#VALUE!</v>
      </c>
      <c r="AL82" s="27" t="e">
        <f t="shared" si="42"/>
        <v>#VALUE!</v>
      </c>
      <c r="AM82" s="27" t="e">
        <f>(1+(1-('2. Add assumptions'!$E$4))/(('2. Add assumptions'!$E$4)-AI82))*(1-((1-('2. Add assumptions'!$E$4))/(1-AE82)))</f>
        <v>#VALUE!</v>
      </c>
      <c r="AN82" s="27" t="e">
        <f t="shared" si="43"/>
        <v>#VALUE!</v>
      </c>
      <c r="AO82" s="27" t="e">
        <f t="shared" si="44"/>
        <v>#VALUE!</v>
      </c>
      <c r="AP82" s="27" t="e">
        <f>AE82-(('2. Add assumptions'!$E$10)*SQRT((AE82*(1-AE82))/(E82+F82)))</f>
        <v>#VALUE!</v>
      </c>
      <c r="AQ82" s="27" t="e">
        <f>AE82+(('2. Add assumptions'!$E$10)*SQRT((AE82*(1-AE82))/(E82+F82)))</f>
        <v>#VALUE!</v>
      </c>
      <c r="AR82" s="27" t="e">
        <f>AI82-(('2. Add assumptions'!$E$10)*('2. Add assumptions'!$E$7)*SQRT((AG82*(1-AG82))/(I82+J82)))</f>
        <v>#VALUE!</v>
      </c>
      <c r="AS82" s="27" t="e">
        <f>AI82+(('2. Add assumptions'!$E$10)*('2. Add assumptions'!$E$7)*SQRT((AG82*(1-AG82))/(I82+J82)))</f>
        <v>#VALUE!</v>
      </c>
      <c r="AT82" s="27" t="e">
        <f>1-(((('2. Add assumptions'!$E$4)/AP82)-1)/((('2. Add assumptions'!$E$4)/AS82)-1))</f>
        <v>#VALUE!</v>
      </c>
      <c r="AU82" s="27" t="e">
        <f t="shared" si="45"/>
        <v>#VALUE!</v>
      </c>
      <c r="AV82" s="27" t="e">
        <f t="shared" si="46"/>
        <v>#VALUE!</v>
      </c>
      <c r="AW82" s="27" t="e">
        <f>1-(((('2. Add assumptions'!$E$4)/AQ82)-1)/((('2. Add assumptions'!$E$4)/AR82)-1))</f>
        <v>#VALUE!</v>
      </c>
      <c r="AX82" s="27" t="e">
        <f t="shared" si="47"/>
        <v>#VALUE!</v>
      </c>
      <c r="AY82" s="27" t="e">
        <f t="shared" si="48"/>
        <v>#VALUE!</v>
      </c>
      <c r="AZ82" s="27" t="e">
        <f>(1+((1-'2. Add assumptions'!$E$4)/('2. Add assumptions'!$E$4-AR82)))*(1-(1-'2. Add assumptions'!$E$4)/(1-AQ82))</f>
        <v>#VALUE!</v>
      </c>
      <c r="BA82" s="27" t="e">
        <f t="shared" si="49"/>
        <v>#VALUE!</v>
      </c>
      <c r="BB82" s="27" t="e">
        <f t="shared" si="50"/>
        <v>#VALUE!</v>
      </c>
      <c r="BC82" s="27" t="e">
        <f>(1+((1-'2. Add assumptions'!$E$4)/('2. Add assumptions'!$E$4-AS82)))*(1-(1-'2. Add assumptions'!$E$4)/(1-AP82))</f>
        <v>#VALUE!</v>
      </c>
      <c r="BD82" s="27" t="e">
        <f t="shared" si="51"/>
        <v>#VALUE!</v>
      </c>
      <c r="BE82" s="27" t="e">
        <f t="shared" si="52"/>
        <v>#VALUE!</v>
      </c>
    </row>
    <row r="83" spans="1:57" x14ac:dyDescent="0.25">
      <c r="A83" s="39" t="str">
        <f>IF(G83="","",IF(K83="","",IF(E83/G83&lt;'2. Add assumptions'!$E$4,IF(I83/K83&lt;'2. Add assumptions'!$E$4,IF((E83&gt;0),IF(I83&gt;0,IF(G83&gt;0,IF(K83&gt;0,1,0),0),0),0),0))))</f>
        <v/>
      </c>
      <c r="B83" s="39" t="str">
        <f>IF(G83="","",IF(K83="","",IF(E83/G83&lt;'2. Add assumptions'!$E$4,IF(K83&gt;0,IF(G83&gt;0,IF(H83&gt;L83,1,0),0)))))</f>
        <v/>
      </c>
      <c r="C83" s="31"/>
      <c r="D83" s="8"/>
      <c r="E83" s="8"/>
      <c r="F83" s="8"/>
      <c r="G83" s="17" t="str">
        <f t="shared" si="39"/>
        <v/>
      </c>
      <c r="H83" s="41" t="str">
        <f t="shared" si="64"/>
        <v/>
      </c>
      <c r="I83" s="8"/>
      <c r="J83" s="8"/>
      <c r="K83" s="16" t="str">
        <f t="shared" si="40"/>
        <v/>
      </c>
      <c r="L83" s="15" t="str">
        <f t="shared" si="55"/>
        <v/>
      </c>
      <c r="N83" t="str">
        <f t="shared" si="56"/>
        <v/>
      </c>
      <c r="O83" t="str">
        <f t="shared" si="57"/>
        <v/>
      </c>
      <c r="P83" t="str">
        <f t="shared" si="58"/>
        <v/>
      </c>
      <c r="Q83" t="str">
        <f t="shared" si="59"/>
        <v/>
      </c>
      <c r="R83" t="str">
        <f t="shared" si="60"/>
        <v/>
      </c>
      <c r="S83" t="str">
        <f t="shared" si="61"/>
        <v/>
      </c>
      <c r="U83" s="4" t="str">
        <f t="shared" si="62"/>
        <v/>
      </c>
      <c r="V83" s="4" t="str">
        <f t="shared" si="63"/>
        <v/>
      </c>
      <c r="W83" s="5" t="s">
        <v>43</v>
      </c>
      <c r="X83" s="36" t="str">
        <f t="shared" si="65"/>
        <v/>
      </c>
      <c r="Z83" s="36" t="str">
        <f t="shared" si="66"/>
        <v/>
      </c>
      <c r="AA83" s="36" t="str">
        <f t="shared" si="67"/>
        <v/>
      </c>
      <c r="AB83" s="5" t="s">
        <v>43</v>
      </c>
      <c r="AC83" s="36" t="str">
        <f t="shared" si="68"/>
        <v/>
      </c>
      <c r="AD83" s="4"/>
      <c r="AE83" s="4" t="str">
        <f t="shared" si="53"/>
        <v/>
      </c>
      <c r="AF83" s="4" t="str">
        <f>IF(G83="","",'2. Add assumptions'!$E$4)</f>
        <v/>
      </c>
      <c r="AG83" s="4" t="str">
        <f t="shared" si="54"/>
        <v/>
      </c>
      <c r="AI83" s="27" t="e">
        <f>AG83*('2. Add assumptions'!$E$7)</f>
        <v>#VALUE!</v>
      </c>
      <c r="AJ83" s="27" t="e">
        <f>1-(((('2. Add assumptions'!$E$4)/AE83)-1)/((('2. Add assumptions'!$E$4)/AI83)-1))</f>
        <v>#VALUE!</v>
      </c>
      <c r="AK83" s="27" t="e">
        <f t="shared" si="41"/>
        <v>#VALUE!</v>
      </c>
      <c r="AL83" s="27" t="e">
        <f t="shared" si="42"/>
        <v>#VALUE!</v>
      </c>
      <c r="AM83" s="27" t="e">
        <f>(1+(1-('2. Add assumptions'!$E$4))/(('2. Add assumptions'!$E$4)-AI83))*(1-((1-('2. Add assumptions'!$E$4))/(1-AE83)))</f>
        <v>#VALUE!</v>
      </c>
      <c r="AN83" s="27" t="e">
        <f t="shared" si="43"/>
        <v>#VALUE!</v>
      </c>
      <c r="AO83" s="27" t="e">
        <f t="shared" si="44"/>
        <v>#VALUE!</v>
      </c>
      <c r="AP83" s="27" t="e">
        <f>AE83-(('2. Add assumptions'!$E$10)*SQRT((AE83*(1-AE83))/(E83+F83)))</f>
        <v>#VALUE!</v>
      </c>
      <c r="AQ83" s="27" t="e">
        <f>AE83+(('2. Add assumptions'!$E$10)*SQRT((AE83*(1-AE83))/(E83+F83)))</f>
        <v>#VALUE!</v>
      </c>
      <c r="AR83" s="27" t="e">
        <f>AI83-(('2. Add assumptions'!$E$10)*('2. Add assumptions'!$E$7)*SQRT((AG83*(1-AG83))/(I83+J83)))</f>
        <v>#VALUE!</v>
      </c>
      <c r="AS83" s="27" t="e">
        <f>AI83+(('2. Add assumptions'!$E$10)*('2. Add assumptions'!$E$7)*SQRT((AG83*(1-AG83))/(I83+J83)))</f>
        <v>#VALUE!</v>
      </c>
      <c r="AT83" s="27" t="e">
        <f>1-(((('2. Add assumptions'!$E$4)/AP83)-1)/((('2. Add assumptions'!$E$4)/AS83)-1))</f>
        <v>#VALUE!</v>
      </c>
      <c r="AU83" s="27" t="e">
        <f t="shared" si="45"/>
        <v>#VALUE!</v>
      </c>
      <c r="AV83" s="27" t="e">
        <f t="shared" si="46"/>
        <v>#VALUE!</v>
      </c>
      <c r="AW83" s="27" t="e">
        <f>1-(((('2. Add assumptions'!$E$4)/AQ83)-1)/((('2. Add assumptions'!$E$4)/AR83)-1))</f>
        <v>#VALUE!</v>
      </c>
      <c r="AX83" s="27" t="e">
        <f t="shared" si="47"/>
        <v>#VALUE!</v>
      </c>
      <c r="AY83" s="27" t="e">
        <f t="shared" si="48"/>
        <v>#VALUE!</v>
      </c>
      <c r="AZ83" s="27" t="e">
        <f>(1+((1-'2. Add assumptions'!$E$4)/('2. Add assumptions'!$E$4-AR83)))*(1-(1-'2. Add assumptions'!$E$4)/(1-AQ83))</f>
        <v>#VALUE!</v>
      </c>
      <c r="BA83" s="27" t="e">
        <f t="shared" si="49"/>
        <v>#VALUE!</v>
      </c>
      <c r="BB83" s="27" t="e">
        <f t="shared" si="50"/>
        <v>#VALUE!</v>
      </c>
      <c r="BC83" s="27" t="e">
        <f>(1+((1-'2. Add assumptions'!$E$4)/('2. Add assumptions'!$E$4-AS83)))*(1-(1-'2. Add assumptions'!$E$4)/(1-AP83))</f>
        <v>#VALUE!</v>
      </c>
      <c r="BD83" s="27" t="e">
        <f t="shared" si="51"/>
        <v>#VALUE!</v>
      </c>
      <c r="BE83" s="27" t="e">
        <f t="shared" si="52"/>
        <v>#VALUE!</v>
      </c>
    </row>
    <row r="84" spans="1:57" x14ac:dyDescent="0.25">
      <c r="A84" s="39" t="str">
        <f>IF(G84="","",IF(K84="","",IF(E84/G84&lt;'2. Add assumptions'!$E$4,IF(I84/K84&lt;'2. Add assumptions'!$E$4,IF((E84&gt;0),IF(I84&gt;0,IF(G84&gt;0,IF(K84&gt;0,1,0),0),0),0),0))))</f>
        <v/>
      </c>
      <c r="B84" s="39" t="str">
        <f>IF(G84="","",IF(K84="","",IF(E84/G84&lt;'2. Add assumptions'!$E$4,IF(K84&gt;0,IF(G84&gt;0,IF(H84&gt;L84,1,0),0)))))</f>
        <v/>
      </c>
      <c r="C84" s="31"/>
      <c r="D84" s="8"/>
      <c r="E84" s="8"/>
      <c r="F84" s="8"/>
      <c r="G84" s="17" t="str">
        <f t="shared" si="39"/>
        <v/>
      </c>
      <c r="H84" s="41" t="str">
        <f t="shared" si="64"/>
        <v/>
      </c>
      <c r="I84" s="8"/>
      <c r="J84" s="8"/>
      <c r="K84" s="16" t="str">
        <f t="shared" si="40"/>
        <v/>
      </c>
      <c r="L84" s="15" t="str">
        <f t="shared" si="55"/>
        <v/>
      </c>
      <c r="N84" t="str">
        <f t="shared" si="56"/>
        <v/>
      </c>
      <c r="O84" t="str">
        <f t="shared" si="57"/>
        <v/>
      </c>
      <c r="P84" t="str">
        <f t="shared" si="58"/>
        <v/>
      </c>
      <c r="Q84" t="str">
        <f t="shared" si="59"/>
        <v/>
      </c>
      <c r="R84" t="str">
        <f t="shared" si="60"/>
        <v/>
      </c>
      <c r="S84" t="str">
        <f t="shared" si="61"/>
        <v/>
      </c>
      <c r="U84" s="4" t="str">
        <f t="shared" si="62"/>
        <v/>
      </c>
      <c r="V84" s="4" t="str">
        <f t="shared" si="63"/>
        <v/>
      </c>
      <c r="W84" s="5" t="s">
        <v>43</v>
      </c>
      <c r="X84" s="36" t="str">
        <f t="shared" si="65"/>
        <v/>
      </c>
      <c r="Z84" s="36" t="str">
        <f t="shared" si="66"/>
        <v/>
      </c>
      <c r="AA84" s="36" t="str">
        <f t="shared" si="67"/>
        <v/>
      </c>
      <c r="AB84" s="5" t="s">
        <v>43</v>
      </c>
      <c r="AC84" s="36" t="str">
        <f t="shared" si="68"/>
        <v/>
      </c>
      <c r="AD84" s="4"/>
      <c r="AE84" s="4" t="str">
        <f t="shared" si="53"/>
        <v/>
      </c>
      <c r="AF84" s="4" t="str">
        <f>IF(G84="","",'2. Add assumptions'!$E$4)</f>
        <v/>
      </c>
      <c r="AG84" s="4" t="str">
        <f t="shared" si="54"/>
        <v/>
      </c>
      <c r="AI84" s="27" t="e">
        <f>AG84*('2. Add assumptions'!$E$7)</f>
        <v>#VALUE!</v>
      </c>
      <c r="AJ84" s="27" t="e">
        <f>1-(((('2. Add assumptions'!$E$4)/AE84)-1)/((('2. Add assumptions'!$E$4)/AI84)-1))</f>
        <v>#VALUE!</v>
      </c>
      <c r="AK84" s="27" t="e">
        <f t="shared" si="41"/>
        <v>#VALUE!</v>
      </c>
      <c r="AL84" s="27" t="e">
        <f t="shared" si="42"/>
        <v>#VALUE!</v>
      </c>
      <c r="AM84" s="27" t="e">
        <f>(1+(1-('2. Add assumptions'!$E$4))/(('2. Add assumptions'!$E$4)-AI84))*(1-((1-('2. Add assumptions'!$E$4))/(1-AE84)))</f>
        <v>#VALUE!</v>
      </c>
      <c r="AN84" s="27" t="e">
        <f t="shared" si="43"/>
        <v>#VALUE!</v>
      </c>
      <c r="AO84" s="27" t="e">
        <f t="shared" si="44"/>
        <v>#VALUE!</v>
      </c>
      <c r="AP84" s="27" t="e">
        <f>AE84-(('2. Add assumptions'!$E$10)*SQRT((AE84*(1-AE84))/(E84+F84)))</f>
        <v>#VALUE!</v>
      </c>
      <c r="AQ84" s="27" t="e">
        <f>AE84+(('2. Add assumptions'!$E$10)*SQRT((AE84*(1-AE84))/(E84+F84)))</f>
        <v>#VALUE!</v>
      </c>
      <c r="AR84" s="27" t="e">
        <f>AI84-(('2. Add assumptions'!$E$10)*('2. Add assumptions'!$E$7)*SQRT((AG84*(1-AG84))/(I84+J84)))</f>
        <v>#VALUE!</v>
      </c>
      <c r="AS84" s="27" t="e">
        <f>AI84+(('2. Add assumptions'!$E$10)*('2. Add assumptions'!$E$7)*SQRT((AG84*(1-AG84))/(I84+J84)))</f>
        <v>#VALUE!</v>
      </c>
      <c r="AT84" s="27" t="e">
        <f>1-(((('2. Add assumptions'!$E$4)/AP84)-1)/((('2. Add assumptions'!$E$4)/AS84)-1))</f>
        <v>#VALUE!</v>
      </c>
      <c r="AU84" s="27" t="e">
        <f t="shared" si="45"/>
        <v>#VALUE!</v>
      </c>
      <c r="AV84" s="27" t="e">
        <f t="shared" si="46"/>
        <v>#VALUE!</v>
      </c>
      <c r="AW84" s="27" t="e">
        <f>1-(((('2. Add assumptions'!$E$4)/AQ84)-1)/((('2. Add assumptions'!$E$4)/AR84)-1))</f>
        <v>#VALUE!</v>
      </c>
      <c r="AX84" s="27" t="e">
        <f t="shared" si="47"/>
        <v>#VALUE!</v>
      </c>
      <c r="AY84" s="27" t="e">
        <f t="shared" si="48"/>
        <v>#VALUE!</v>
      </c>
      <c r="AZ84" s="27" t="e">
        <f>(1+((1-'2. Add assumptions'!$E$4)/('2. Add assumptions'!$E$4-AR84)))*(1-(1-'2. Add assumptions'!$E$4)/(1-AQ84))</f>
        <v>#VALUE!</v>
      </c>
      <c r="BA84" s="27" t="e">
        <f t="shared" si="49"/>
        <v>#VALUE!</v>
      </c>
      <c r="BB84" s="27" t="e">
        <f t="shared" si="50"/>
        <v>#VALUE!</v>
      </c>
      <c r="BC84" s="27" t="e">
        <f>(1+((1-'2. Add assumptions'!$E$4)/('2. Add assumptions'!$E$4-AS84)))*(1-(1-'2. Add assumptions'!$E$4)/(1-AP84))</f>
        <v>#VALUE!</v>
      </c>
      <c r="BD84" s="27" t="e">
        <f t="shared" si="51"/>
        <v>#VALUE!</v>
      </c>
      <c r="BE84" s="27" t="e">
        <f t="shared" si="52"/>
        <v>#VALUE!</v>
      </c>
    </row>
    <row r="85" spans="1:57" x14ac:dyDescent="0.25">
      <c r="A85" s="39" t="str">
        <f>IF(G85="","",IF(K85="","",IF(E85/G85&lt;'2. Add assumptions'!$E$4,IF(I85/K85&lt;'2. Add assumptions'!$E$4,IF((E85&gt;0),IF(I85&gt;0,IF(G85&gt;0,IF(K85&gt;0,1,0),0),0),0),0))))</f>
        <v/>
      </c>
      <c r="B85" s="39" t="str">
        <f>IF(G85="","",IF(K85="","",IF(E85/G85&lt;'2. Add assumptions'!$E$4,IF(K85&gt;0,IF(G85&gt;0,IF(H85&gt;L85,1,0),0)))))</f>
        <v/>
      </c>
      <c r="C85" s="31"/>
      <c r="D85" s="8"/>
      <c r="E85" s="8"/>
      <c r="F85" s="8"/>
      <c r="G85" s="17" t="str">
        <f t="shared" si="39"/>
        <v/>
      </c>
      <c r="H85" s="41" t="str">
        <f t="shared" si="64"/>
        <v/>
      </c>
      <c r="I85" s="8"/>
      <c r="J85" s="8"/>
      <c r="K85" s="16" t="str">
        <f t="shared" si="40"/>
        <v/>
      </c>
      <c r="L85" s="15" t="str">
        <f t="shared" si="55"/>
        <v/>
      </c>
      <c r="N85" t="str">
        <f t="shared" si="56"/>
        <v/>
      </c>
      <c r="O85" t="str">
        <f t="shared" si="57"/>
        <v/>
      </c>
      <c r="P85" t="str">
        <f t="shared" si="58"/>
        <v/>
      </c>
      <c r="Q85" t="str">
        <f t="shared" si="59"/>
        <v/>
      </c>
      <c r="R85" t="str">
        <f t="shared" si="60"/>
        <v/>
      </c>
      <c r="S85" t="str">
        <f t="shared" si="61"/>
        <v/>
      </c>
      <c r="U85" s="4" t="str">
        <f t="shared" si="62"/>
        <v/>
      </c>
      <c r="V85" s="4" t="str">
        <f t="shared" si="63"/>
        <v/>
      </c>
      <c r="W85" s="5" t="s">
        <v>43</v>
      </c>
      <c r="X85" s="36" t="str">
        <f t="shared" si="65"/>
        <v/>
      </c>
      <c r="Z85" s="36" t="str">
        <f t="shared" si="66"/>
        <v/>
      </c>
      <c r="AA85" s="36" t="str">
        <f t="shared" si="67"/>
        <v/>
      </c>
      <c r="AB85" s="5" t="s">
        <v>43</v>
      </c>
      <c r="AC85" s="36" t="str">
        <f t="shared" si="68"/>
        <v/>
      </c>
      <c r="AD85" s="4"/>
      <c r="AE85" s="4" t="str">
        <f t="shared" si="53"/>
        <v/>
      </c>
      <c r="AF85" s="4" t="str">
        <f>IF(G85="","",'2. Add assumptions'!$E$4)</f>
        <v/>
      </c>
      <c r="AG85" s="4" t="str">
        <f t="shared" si="54"/>
        <v/>
      </c>
      <c r="AI85" s="27" t="e">
        <f>AG85*('2. Add assumptions'!$E$7)</f>
        <v>#VALUE!</v>
      </c>
      <c r="AJ85" s="27" t="e">
        <f>1-(((('2. Add assumptions'!$E$4)/AE85)-1)/((('2. Add assumptions'!$E$4)/AI85)-1))</f>
        <v>#VALUE!</v>
      </c>
      <c r="AK85" s="27" t="e">
        <f t="shared" si="41"/>
        <v>#VALUE!</v>
      </c>
      <c r="AL85" s="27" t="e">
        <f t="shared" si="42"/>
        <v>#VALUE!</v>
      </c>
      <c r="AM85" s="27" t="e">
        <f>(1+(1-('2. Add assumptions'!$E$4))/(('2. Add assumptions'!$E$4)-AI85))*(1-((1-('2. Add assumptions'!$E$4))/(1-AE85)))</f>
        <v>#VALUE!</v>
      </c>
      <c r="AN85" s="27" t="e">
        <f t="shared" si="43"/>
        <v>#VALUE!</v>
      </c>
      <c r="AO85" s="27" t="e">
        <f t="shared" si="44"/>
        <v>#VALUE!</v>
      </c>
      <c r="AP85" s="27" t="e">
        <f>AE85-(('2. Add assumptions'!$E$10)*SQRT((AE85*(1-AE85))/(E85+F85)))</f>
        <v>#VALUE!</v>
      </c>
      <c r="AQ85" s="27" t="e">
        <f>AE85+(('2. Add assumptions'!$E$10)*SQRT((AE85*(1-AE85))/(E85+F85)))</f>
        <v>#VALUE!</v>
      </c>
      <c r="AR85" s="27" t="e">
        <f>AI85-(('2. Add assumptions'!$E$10)*('2. Add assumptions'!$E$7)*SQRT((AG85*(1-AG85))/(I85+J85)))</f>
        <v>#VALUE!</v>
      </c>
      <c r="AS85" s="27" t="e">
        <f>AI85+(('2. Add assumptions'!$E$10)*('2. Add assumptions'!$E$7)*SQRT((AG85*(1-AG85))/(I85+J85)))</f>
        <v>#VALUE!</v>
      </c>
      <c r="AT85" s="27" t="e">
        <f>1-(((('2. Add assumptions'!$E$4)/AP85)-1)/((('2. Add assumptions'!$E$4)/AS85)-1))</f>
        <v>#VALUE!</v>
      </c>
      <c r="AU85" s="27" t="e">
        <f t="shared" si="45"/>
        <v>#VALUE!</v>
      </c>
      <c r="AV85" s="27" t="e">
        <f t="shared" si="46"/>
        <v>#VALUE!</v>
      </c>
      <c r="AW85" s="27" t="e">
        <f>1-(((('2. Add assumptions'!$E$4)/AQ85)-1)/((('2. Add assumptions'!$E$4)/AR85)-1))</f>
        <v>#VALUE!</v>
      </c>
      <c r="AX85" s="27" t="e">
        <f t="shared" si="47"/>
        <v>#VALUE!</v>
      </c>
      <c r="AY85" s="27" t="e">
        <f t="shared" si="48"/>
        <v>#VALUE!</v>
      </c>
      <c r="AZ85" s="27" t="e">
        <f>(1+((1-'2. Add assumptions'!$E$4)/('2. Add assumptions'!$E$4-AR85)))*(1-(1-'2. Add assumptions'!$E$4)/(1-AQ85))</f>
        <v>#VALUE!</v>
      </c>
      <c r="BA85" s="27" t="e">
        <f t="shared" si="49"/>
        <v>#VALUE!</v>
      </c>
      <c r="BB85" s="27" t="e">
        <f t="shared" si="50"/>
        <v>#VALUE!</v>
      </c>
      <c r="BC85" s="27" t="e">
        <f>(1+((1-'2. Add assumptions'!$E$4)/('2. Add assumptions'!$E$4-AS85)))*(1-(1-'2. Add assumptions'!$E$4)/(1-AP85))</f>
        <v>#VALUE!</v>
      </c>
      <c r="BD85" s="27" t="e">
        <f t="shared" si="51"/>
        <v>#VALUE!</v>
      </c>
      <c r="BE85" s="27" t="e">
        <f t="shared" si="52"/>
        <v>#VALUE!</v>
      </c>
    </row>
    <row r="86" spans="1:57" x14ac:dyDescent="0.25">
      <c r="A86" s="39" t="str">
        <f>IF(G86="","",IF(K86="","",IF(E86/G86&lt;'2. Add assumptions'!$E$4,IF(I86/K86&lt;'2. Add assumptions'!$E$4,IF((E86&gt;0),IF(I86&gt;0,IF(G86&gt;0,IF(K86&gt;0,1,0),0),0),0),0))))</f>
        <v/>
      </c>
      <c r="B86" s="39" t="str">
        <f>IF(G86="","",IF(K86="","",IF(E86/G86&lt;'2. Add assumptions'!$E$4,IF(K86&gt;0,IF(G86&gt;0,IF(H86&gt;L86,1,0),0)))))</f>
        <v/>
      </c>
      <c r="C86" s="31"/>
      <c r="D86" s="8"/>
      <c r="E86" s="8"/>
      <c r="F86" s="8"/>
      <c r="G86" s="17" t="str">
        <f t="shared" si="39"/>
        <v/>
      </c>
      <c r="H86" s="41" t="str">
        <f t="shared" si="64"/>
        <v/>
      </c>
      <c r="I86" s="8"/>
      <c r="J86" s="8"/>
      <c r="K86" s="16" t="str">
        <f t="shared" si="40"/>
        <v/>
      </c>
      <c r="L86" s="15" t="str">
        <f t="shared" si="55"/>
        <v/>
      </c>
      <c r="N86" t="str">
        <f t="shared" si="56"/>
        <v/>
      </c>
      <c r="O86" t="str">
        <f t="shared" si="57"/>
        <v/>
      </c>
      <c r="P86" t="str">
        <f t="shared" si="58"/>
        <v/>
      </c>
      <c r="Q86" t="str">
        <f t="shared" si="59"/>
        <v/>
      </c>
      <c r="R86" t="str">
        <f t="shared" si="60"/>
        <v/>
      </c>
      <c r="S86" t="str">
        <f t="shared" si="61"/>
        <v/>
      </c>
      <c r="U86" s="4" t="str">
        <f t="shared" si="62"/>
        <v/>
      </c>
      <c r="V86" s="4" t="str">
        <f t="shared" si="63"/>
        <v/>
      </c>
      <c r="W86" s="5" t="s">
        <v>43</v>
      </c>
      <c r="X86" s="36" t="str">
        <f t="shared" si="65"/>
        <v/>
      </c>
      <c r="Z86" s="36" t="str">
        <f t="shared" si="66"/>
        <v/>
      </c>
      <c r="AA86" s="36" t="str">
        <f t="shared" si="67"/>
        <v/>
      </c>
      <c r="AB86" s="5" t="s">
        <v>43</v>
      </c>
      <c r="AC86" s="36" t="str">
        <f t="shared" si="68"/>
        <v/>
      </c>
      <c r="AD86" s="4"/>
      <c r="AE86" s="4" t="str">
        <f t="shared" si="53"/>
        <v/>
      </c>
      <c r="AF86" s="4" t="str">
        <f>IF(G86="","",'2. Add assumptions'!$E$4)</f>
        <v/>
      </c>
      <c r="AG86" s="4" t="str">
        <f t="shared" si="54"/>
        <v/>
      </c>
      <c r="AI86" s="27" t="e">
        <f>AG86*('2. Add assumptions'!$E$7)</f>
        <v>#VALUE!</v>
      </c>
      <c r="AJ86" s="27" t="e">
        <f>1-(((('2. Add assumptions'!$E$4)/AE86)-1)/((('2. Add assumptions'!$E$4)/AI86)-1))</f>
        <v>#VALUE!</v>
      </c>
      <c r="AK86" s="27" t="e">
        <f t="shared" si="41"/>
        <v>#VALUE!</v>
      </c>
      <c r="AL86" s="27" t="e">
        <f t="shared" si="42"/>
        <v>#VALUE!</v>
      </c>
      <c r="AM86" s="27" t="e">
        <f>(1+(1-('2. Add assumptions'!$E$4))/(('2. Add assumptions'!$E$4)-AI86))*(1-((1-('2. Add assumptions'!$E$4))/(1-AE86)))</f>
        <v>#VALUE!</v>
      </c>
      <c r="AN86" s="27" t="e">
        <f t="shared" si="43"/>
        <v>#VALUE!</v>
      </c>
      <c r="AO86" s="27" t="e">
        <f t="shared" si="44"/>
        <v>#VALUE!</v>
      </c>
      <c r="AP86" s="27" t="e">
        <f>AE86-(('2. Add assumptions'!$E$10)*SQRT((AE86*(1-AE86))/(E86+F86)))</f>
        <v>#VALUE!</v>
      </c>
      <c r="AQ86" s="27" t="e">
        <f>AE86+(('2. Add assumptions'!$E$10)*SQRT((AE86*(1-AE86))/(E86+F86)))</f>
        <v>#VALUE!</v>
      </c>
      <c r="AR86" s="27" t="e">
        <f>AI86-(('2. Add assumptions'!$E$10)*('2. Add assumptions'!$E$7)*SQRT((AG86*(1-AG86))/(I86+J86)))</f>
        <v>#VALUE!</v>
      </c>
      <c r="AS86" s="27" t="e">
        <f>AI86+(('2. Add assumptions'!$E$10)*('2. Add assumptions'!$E$7)*SQRT((AG86*(1-AG86))/(I86+J86)))</f>
        <v>#VALUE!</v>
      </c>
      <c r="AT86" s="27" t="e">
        <f>1-(((('2. Add assumptions'!$E$4)/AP86)-1)/((('2. Add assumptions'!$E$4)/AS86)-1))</f>
        <v>#VALUE!</v>
      </c>
      <c r="AU86" s="27" t="e">
        <f t="shared" si="45"/>
        <v>#VALUE!</v>
      </c>
      <c r="AV86" s="27" t="e">
        <f t="shared" si="46"/>
        <v>#VALUE!</v>
      </c>
      <c r="AW86" s="27" t="e">
        <f>1-(((('2. Add assumptions'!$E$4)/AQ86)-1)/((('2. Add assumptions'!$E$4)/AR86)-1))</f>
        <v>#VALUE!</v>
      </c>
      <c r="AX86" s="27" t="e">
        <f t="shared" si="47"/>
        <v>#VALUE!</v>
      </c>
      <c r="AY86" s="27" t="e">
        <f t="shared" si="48"/>
        <v>#VALUE!</v>
      </c>
      <c r="AZ86" s="27" t="e">
        <f>(1+((1-'2. Add assumptions'!$E$4)/('2. Add assumptions'!$E$4-AR86)))*(1-(1-'2. Add assumptions'!$E$4)/(1-AQ86))</f>
        <v>#VALUE!</v>
      </c>
      <c r="BA86" s="27" t="e">
        <f t="shared" si="49"/>
        <v>#VALUE!</v>
      </c>
      <c r="BB86" s="27" t="e">
        <f t="shared" si="50"/>
        <v>#VALUE!</v>
      </c>
      <c r="BC86" s="27" t="e">
        <f>(1+((1-'2. Add assumptions'!$E$4)/('2. Add assumptions'!$E$4-AS86)))*(1-(1-'2. Add assumptions'!$E$4)/(1-AP86))</f>
        <v>#VALUE!</v>
      </c>
      <c r="BD86" s="27" t="e">
        <f t="shared" si="51"/>
        <v>#VALUE!</v>
      </c>
      <c r="BE86" s="27" t="e">
        <f t="shared" si="52"/>
        <v>#VALUE!</v>
      </c>
    </row>
    <row r="87" spans="1:57" x14ac:dyDescent="0.25">
      <c r="A87" s="39" t="str">
        <f>IF(G87="","",IF(K87="","",IF(E87/G87&lt;'2. Add assumptions'!$E$4,IF(I87/K87&lt;'2. Add assumptions'!$E$4,IF((E87&gt;0),IF(I87&gt;0,IF(G87&gt;0,IF(K87&gt;0,1,0),0),0),0),0))))</f>
        <v/>
      </c>
      <c r="B87" s="39" t="str">
        <f>IF(G87="","",IF(K87="","",IF(E87/G87&lt;'2. Add assumptions'!$E$4,IF(K87&gt;0,IF(G87&gt;0,IF(H87&gt;L87,1,0),0)))))</f>
        <v/>
      </c>
      <c r="C87" s="31"/>
      <c r="D87" s="8"/>
      <c r="E87" s="8"/>
      <c r="F87" s="8"/>
      <c r="G87" s="17" t="str">
        <f t="shared" si="39"/>
        <v/>
      </c>
      <c r="H87" s="41" t="str">
        <f t="shared" si="64"/>
        <v/>
      </c>
      <c r="I87" s="8"/>
      <c r="J87" s="8"/>
      <c r="K87" s="16" t="str">
        <f t="shared" si="40"/>
        <v/>
      </c>
      <c r="L87" s="15" t="str">
        <f t="shared" si="55"/>
        <v/>
      </c>
      <c r="N87" t="str">
        <f t="shared" si="56"/>
        <v/>
      </c>
      <c r="O87" t="str">
        <f t="shared" si="57"/>
        <v/>
      </c>
      <c r="P87" t="str">
        <f t="shared" si="58"/>
        <v/>
      </c>
      <c r="Q87" t="str">
        <f t="shared" si="59"/>
        <v/>
      </c>
      <c r="R87" t="str">
        <f t="shared" si="60"/>
        <v/>
      </c>
      <c r="S87" t="str">
        <f t="shared" si="61"/>
        <v/>
      </c>
      <c r="U87" s="4" t="str">
        <f t="shared" si="62"/>
        <v/>
      </c>
      <c r="V87" s="4" t="str">
        <f t="shared" si="63"/>
        <v/>
      </c>
      <c r="W87" s="5" t="s">
        <v>43</v>
      </c>
      <c r="X87" s="36" t="str">
        <f t="shared" si="65"/>
        <v/>
      </c>
      <c r="Z87" s="36" t="str">
        <f t="shared" si="66"/>
        <v/>
      </c>
      <c r="AA87" s="36" t="str">
        <f t="shared" si="67"/>
        <v/>
      </c>
      <c r="AB87" s="5" t="s">
        <v>43</v>
      </c>
      <c r="AC87" s="36" t="str">
        <f t="shared" si="68"/>
        <v/>
      </c>
      <c r="AD87" s="4"/>
      <c r="AE87" s="4" t="str">
        <f t="shared" si="53"/>
        <v/>
      </c>
      <c r="AF87" s="4" t="str">
        <f>IF(G87="","",'2. Add assumptions'!$E$4)</f>
        <v/>
      </c>
      <c r="AG87" s="4" t="str">
        <f t="shared" si="54"/>
        <v/>
      </c>
      <c r="AI87" s="27" t="e">
        <f>AG87*('2. Add assumptions'!$E$7)</f>
        <v>#VALUE!</v>
      </c>
      <c r="AJ87" s="27" t="e">
        <f>1-(((('2. Add assumptions'!$E$4)/AE87)-1)/((('2. Add assumptions'!$E$4)/AI87)-1))</f>
        <v>#VALUE!</v>
      </c>
      <c r="AK87" s="27" t="e">
        <f t="shared" si="41"/>
        <v>#VALUE!</v>
      </c>
      <c r="AL87" s="27" t="e">
        <f t="shared" si="42"/>
        <v>#VALUE!</v>
      </c>
      <c r="AM87" s="27" t="e">
        <f>(1+(1-('2. Add assumptions'!$E$4))/(('2. Add assumptions'!$E$4)-AI87))*(1-((1-('2. Add assumptions'!$E$4))/(1-AE87)))</f>
        <v>#VALUE!</v>
      </c>
      <c r="AN87" s="27" t="e">
        <f t="shared" si="43"/>
        <v>#VALUE!</v>
      </c>
      <c r="AO87" s="27" t="e">
        <f t="shared" si="44"/>
        <v>#VALUE!</v>
      </c>
      <c r="AP87" s="27" t="e">
        <f>AE87-(('2. Add assumptions'!$E$10)*SQRT((AE87*(1-AE87))/(E87+F87)))</f>
        <v>#VALUE!</v>
      </c>
      <c r="AQ87" s="27" t="e">
        <f>AE87+(('2. Add assumptions'!$E$10)*SQRT((AE87*(1-AE87))/(E87+F87)))</f>
        <v>#VALUE!</v>
      </c>
      <c r="AR87" s="27" t="e">
        <f>AI87-(('2. Add assumptions'!$E$10)*('2. Add assumptions'!$E$7)*SQRT((AG87*(1-AG87))/(I87+J87)))</f>
        <v>#VALUE!</v>
      </c>
      <c r="AS87" s="27" t="e">
        <f>AI87+(('2. Add assumptions'!$E$10)*('2. Add assumptions'!$E$7)*SQRT((AG87*(1-AG87))/(I87+J87)))</f>
        <v>#VALUE!</v>
      </c>
      <c r="AT87" s="27" t="e">
        <f>1-(((('2. Add assumptions'!$E$4)/AP87)-1)/((('2. Add assumptions'!$E$4)/AS87)-1))</f>
        <v>#VALUE!</v>
      </c>
      <c r="AU87" s="27" t="e">
        <f t="shared" si="45"/>
        <v>#VALUE!</v>
      </c>
      <c r="AV87" s="27" t="e">
        <f t="shared" si="46"/>
        <v>#VALUE!</v>
      </c>
      <c r="AW87" s="27" t="e">
        <f>1-(((('2. Add assumptions'!$E$4)/AQ87)-1)/((('2. Add assumptions'!$E$4)/AR87)-1))</f>
        <v>#VALUE!</v>
      </c>
      <c r="AX87" s="27" t="e">
        <f t="shared" si="47"/>
        <v>#VALUE!</v>
      </c>
      <c r="AY87" s="27" t="e">
        <f t="shared" si="48"/>
        <v>#VALUE!</v>
      </c>
      <c r="AZ87" s="27" t="e">
        <f>(1+((1-'2. Add assumptions'!$E$4)/('2. Add assumptions'!$E$4-AR87)))*(1-(1-'2. Add assumptions'!$E$4)/(1-AQ87))</f>
        <v>#VALUE!</v>
      </c>
      <c r="BA87" s="27" t="e">
        <f t="shared" si="49"/>
        <v>#VALUE!</v>
      </c>
      <c r="BB87" s="27" t="e">
        <f t="shared" si="50"/>
        <v>#VALUE!</v>
      </c>
      <c r="BC87" s="27" t="e">
        <f>(1+((1-'2. Add assumptions'!$E$4)/('2. Add assumptions'!$E$4-AS87)))*(1-(1-'2. Add assumptions'!$E$4)/(1-AP87))</f>
        <v>#VALUE!</v>
      </c>
      <c r="BD87" s="27" t="e">
        <f t="shared" si="51"/>
        <v>#VALUE!</v>
      </c>
      <c r="BE87" s="27" t="e">
        <f t="shared" si="52"/>
        <v>#VALUE!</v>
      </c>
    </row>
    <row r="88" spans="1:57" x14ac:dyDescent="0.25">
      <c r="A88" s="39" t="str">
        <f>IF(G88="","",IF(K88="","",IF(E88/G88&lt;'2. Add assumptions'!$E$4,IF(I88/K88&lt;'2. Add assumptions'!$E$4,IF((E88&gt;0),IF(I88&gt;0,IF(G88&gt;0,IF(K88&gt;0,1,0),0),0),0),0))))</f>
        <v/>
      </c>
      <c r="B88" s="39" t="str">
        <f>IF(G88="","",IF(K88="","",IF(E88/G88&lt;'2. Add assumptions'!$E$4,IF(K88&gt;0,IF(G88&gt;0,IF(H88&gt;L88,1,0),0)))))</f>
        <v/>
      </c>
      <c r="C88" s="31"/>
      <c r="D88" s="8"/>
      <c r="E88" s="8"/>
      <c r="F88" s="8"/>
      <c r="G88" s="17" t="str">
        <f t="shared" si="39"/>
        <v/>
      </c>
      <c r="H88" s="41" t="str">
        <f t="shared" si="64"/>
        <v/>
      </c>
      <c r="I88" s="8"/>
      <c r="J88" s="8"/>
      <c r="K88" s="16" t="str">
        <f t="shared" si="40"/>
        <v/>
      </c>
      <c r="L88" s="15" t="str">
        <f t="shared" si="55"/>
        <v/>
      </c>
      <c r="N88" t="str">
        <f t="shared" si="56"/>
        <v/>
      </c>
      <c r="O88" t="str">
        <f t="shared" si="57"/>
        <v/>
      </c>
      <c r="P88" t="str">
        <f t="shared" si="58"/>
        <v/>
      </c>
      <c r="Q88" t="str">
        <f t="shared" si="59"/>
        <v/>
      </c>
      <c r="R88" t="str">
        <f t="shared" si="60"/>
        <v/>
      </c>
      <c r="S88" t="str">
        <f t="shared" si="61"/>
        <v/>
      </c>
      <c r="U88" s="4" t="str">
        <f t="shared" si="62"/>
        <v/>
      </c>
      <c r="V88" s="4" t="str">
        <f t="shared" si="63"/>
        <v/>
      </c>
      <c r="W88" s="5" t="s">
        <v>43</v>
      </c>
      <c r="X88" s="36" t="str">
        <f t="shared" si="65"/>
        <v/>
      </c>
      <c r="Z88" s="36" t="str">
        <f t="shared" si="66"/>
        <v/>
      </c>
      <c r="AA88" s="36" t="str">
        <f t="shared" si="67"/>
        <v/>
      </c>
      <c r="AB88" s="5" t="s">
        <v>43</v>
      </c>
      <c r="AC88" s="36" t="str">
        <f t="shared" si="68"/>
        <v/>
      </c>
      <c r="AD88" s="4"/>
      <c r="AE88" s="4" t="str">
        <f t="shared" si="53"/>
        <v/>
      </c>
      <c r="AF88" s="4" t="str">
        <f>IF(G88="","",'2. Add assumptions'!$E$4)</f>
        <v/>
      </c>
      <c r="AG88" s="4" t="str">
        <f t="shared" si="54"/>
        <v/>
      </c>
      <c r="AI88" s="27" t="e">
        <f>AG88*('2. Add assumptions'!$E$7)</f>
        <v>#VALUE!</v>
      </c>
      <c r="AJ88" s="27" t="e">
        <f>1-(((('2. Add assumptions'!$E$4)/AE88)-1)/((('2. Add assumptions'!$E$4)/AI88)-1))</f>
        <v>#VALUE!</v>
      </c>
      <c r="AK88" s="27" t="e">
        <f t="shared" si="41"/>
        <v>#VALUE!</v>
      </c>
      <c r="AL88" s="27" t="e">
        <f t="shared" si="42"/>
        <v>#VALUE!</v>
      </c>
      <c r="AM88" s="27" t="e">
        <f>(1+(1-('2. Add assumptions'!$E$4))/(('2. Add assumptions'!$E$4)-AI88))*(1-((1-('2. Add assumptions'!$E$4))/(1-AE88)))</f>
        <v>#VALUE!</v>
      </c>
      <c r="AN88" s="27" t="e">
        <f t="shared" si="43"/>
        <v>#VALUE!</v>
      </c>
      <c r="AO88" s="27" t="e">
        <f t="shared" si="44"/>
        <v>#VALUE!</v>
      </c>
      <c r="AP88" s="27" t="e">
        <f>AE88-(('2. Add assumptions'!$E$10)*SQRT((AE88*(1-AE88))/(E88+F88)))</f>
        <v>#VALUE!</v>
      </c>
      <c r="AQ88" s="27" t="e">
        <f>AE88+(('2. Add assumptions'!$E$10)*SQRT((AE88*(1-AE88))/(E88+F88)))</f>
        <v>#VALUE!</v>
      </c>
      <c r="AR88" s="27" t="e">
        <f>AI88-(('2. Add assumptions'!$E$10)*('2. Add assumptions'!$E$7)*SQRT((AG88*(1-AG88))/(I88+J88)))</f>
        <v>#VALUE!</v>
      </c>
      <c r="AS88" s="27" t="e">
        <f>AI88+(('2. Add assumptions'!$E$10)*('2. Add assumptions'!$E$7)*SQRT((AG88*(1-AG88))/(I88+J88)))</f>
        <v>#VALUE!</v>
      </c>
      <c r="AT88" s="27" t="e">
        <f>1-(((('2. Add assumptions'!$E$4)/AP88)-1)/((('2. Add assumptions'!$E$4)/AS88)-1))</f>
        <v>#VALUE!</v>
      </c>
      <c r="AU88" s="27" t="e">
        <f t="shared" si="45"/>
        <v>#VALUE!</v>
      </c>
      <c r="AV88" s="27" t="e">
        <f t="shared" si="46"/>
        <v>#VALUE!</v>
      </c>
      <c r="AW88" s="27" t="e">
        <f>1-(((('2. Add assumptions'!$E$4)/AQ88)-1)/((('2. Add assumptions'!$E$4)/AR88)-1))</f>
        <v>#VALUE!</v>
      </c>
      <c r="AX88" s="27" t="e">
        <f t="shared" si="47"/>
        <v>#VALUE!</v>
      </c>
      <c r="AY88" s="27" t="e">
        <f t="shared" si="48"/>
        <v>#VALUE!</v>
      </c>
      <c r="AZ88" s="27" t="e">
        <f>(1+((1-'2. Add assumptions'!$E$4)/('2. Add assumptions'!$E$4-AR88)))*(1-(1-'2. Add assumptions'!$E$4)/(1-AQ88))</f>
        <v>#VALUE!</v>
      </c>
      <c r="BA88" s="27" t="e">
        <f t="shared" si="49"/>
        <v>#VALUE!</v>
      </c>
      <c r="BB88" s="27" t="e">
        <f t="shared" si="50"/>
        <v>#VALUE!</v>
      </c>
      <c r="BC88" s="27" t="e">
        <f>(1+((1-'2. Add assumptions'!$E$4)/('2. Add assumptions'!$E$4-AS88)))*(1-(1-'2. Add assumptions'!$E$4)/(1-AP88))</f>
        <v>#VALUE!</v>
      </c>
      <c r="BD88" s="27" t="e">
        <f t="shared" si="51"/>
        <v>#VALUE!</v>
      </c>
      <c r="BE88" s="27" t="e">
        <f t="shared" si="52"/>
        <v>#VALUE!</v>
      </c>
    </row>
    <row r="89" spans="1:57" x14ac:dyDescent="0.25">
      <c r="A89" s="39" t="str">
        <f>IF(G89="","",IF(K89="","",IF(E89/G89&lt;'2. Add assumptions'!$E$4,IF(I89/K89&lt;'2. Add assumptions'!$E$4,IF((E89&gt;0),IF(I89&gt;0,IF(G89&gt;0,IF(K89&gt;0,1,0),0),0),0),0))))</f>
        <v/>
      </c>
      <c r="B89" s="39" t="str">
        <f>IF(G89="","",IF(K89="","",IF(E89/G89&lt;'2. Add assumptions'!$E$4,IF(K89&gt;0,IF(G89&gt;0,IF(H89&gt;L89,1,0),0)))))</f>
        <v/>
      </c>
      <c r="C89" s="31"/>
      <c r="D89" s="8"/>
      <c r="E89" s="8"/>
      <c r="F89" s="8"/>
      <c r="G89" s="17" t="str">
        <f t="shared" si="39"/>
        <v/>
      </c>
      <c r="H89" s="41" t="str">
        <f t="shared" si="64"/>
        <v/>
      </c>
      <c r="I89" s="8"/>
      <c r="J89" s="8"/>
      <c r="K89" s="16" t="str">
        <f t="shared" si="40"/>
        <v/>
      </c>
      <c r="L89" s="15" t="str">
        <f t="shared" si="55"/>
        <v/>
      </c>
      <c r="N89" t="str">
        <f t="shared" si="56"/>
        <v/>
      </c>
      <c r="O89" t="str">
        <f t="shared" si="57"/>
        <v/>
      </c>
      <c r="P89" t="str">
        <f t="shared" si="58"/>
        <v/>
      </c>
      <c r="Q89" t="str">
        <f t="shared" si="59"/>
        <v/>
      </c>
      <c r="R89" t="str">
        <f t="shared" si="60"/>
        <v/>
      </c>
      <c r="S89" t="str">
        <f t="shared" si="61"/>
        <v/>
      </c>
      <c r="U89" s="4" t="str">
        <f t="shared" si="62"/>
        <v/>
      </c>
      <c r="V89" s="4" t="str">
        <f t="shared" si="63"/>
        <v/>
      </c>
      <c r="W89" s="5" t="s">
        <v>43</v>
      </c>
      <c r="X89" s="36" t="str">
        <f t="shared" si="65"/>
        <v/>
      </c>
      <c r="Z89" s="36" t="str">
        <f t="shared" si="66"/>
        <v/>
      </c>
      <c r="AA89" s="36" t="str">
        <f t="shared" si="67"/>
        <v/>
      </c>
      <c r="AB89" s="5" t="s">
        <v>43</v>
      </c>
      <c r="AC89" s="36" t="str">
        <f t="shared" si="68"/>
        <v/>
      </c>
      <c r="AD89" s="4"/>
      <c r="AE89" s="4" t="str">
        <f t="shared" si="53"/>
        <v/>
      </c>
      <c r="AF89" s="4" t="str">
        <f>IF(G89="","",'2. Add assumptions'!$E$4)</f>
        <v/>
      </c>
      <c r="AG89" s="4" t="str">
        <f t="shared" si="54"/>
        <v/>
      </c>
      <c r="AI89" s="27" t="e">
        <f>AG89*('2. Add assumptions'!$E$7)</f>
        <v>#VALUE!</v>
      </c>
      <c r="AJ89" s="27" t="e">
        <f>1-(((('2. Add assumptions'!$E$4)/AE89)-1)/((('2. Add assumptions'!$E$4)/AI89)-1))</f>
        <v>#VALUE!</v>
      </c>
      <c r="AK89" s="27" t="e">
        <f t="shared" si="41"/>
        <v>#VALUE!</v>
      </c>
      <c r="AL89" s="27" t="e">
        <f t="shared" si="42"/>
        <v>#VALUE!</v>
      </c>
      <c r="AM89" s="27" t="e">
        <f>(1+(1-('2. Add assumptions'!$E$4))/(('2. Add assumptions'!$E$4)-AI89))*(1-((1-('2. Add assumptions'!$E$4))/(1-AE89)))</f>
        <v>#VALUE!</v>
      </c>
      <c r="AN89" s="27" t="e">
        <f t="shared" si="43"/>
        <v>#VALUE!</v>
      </c>
      <c r="AO89" s="27" t="e">
        <f t="shared" si="44"/>
        <v>#VALUE!</v>
      </c>
      <c r="AP89" s="27" t="e">
        <f>AE89-(('2. Add assumptions'!$E$10)*SQRT((AE89*(1-AE89))/(E89+F89)))</f>
        <v>#VALUE!</v>
      </c>
      <c r="AQ89" s="27" t="e">
        <f>AE89+(('2. Add assumptions'!$E$10)*SQRT((AE89*(1-AE89))/(E89+F89)))</f>
        <v>#VALUE!</v>
      </c>
      <c r="AR89" s="27" t="e">
        <f>AI89-(('2. Add assumptions'!$E$10)*('2. Add assumptions'!$E$7)*SQRT((AG89*(1-AG89))/(I89+J89)))</f>
        <v>#VALUE!</v>
      </c>
      <c r="AS89" s="27" t="e">
        <f>AI89+(('2. Add assumptions'!$E$10)*('2. Add assumptions'!$E$7)*SQRT((AG89*(1-AG89))/(I89+J89)))</f>
        <v>#VALUE!</v>
      </c>
      <c r="AT89" s="27" t="e">
        <f>1-(((('2. Add assumptions'!$E$4)/AP89)-1)/((('2. Add assumptions'!$E$4)/AS89)-1))</f>
        <v>#VALUE!</v>
      </c>
      <c r="AU89" s="27" t="e">
        <f t="shared" si="45"/>
        <v>#VALUE!</v>
      </c>
      <c r="AV89" s="27" t="e">
        <f t="shared" si="46"/>
        <v>#VALUE!</v>
      </c>
      <c r="AW89" s="27" t="e">
        <f>1-(((('2. Add assumptions'!$E$4)/AQ89)-1)/((('2. Add assumptions'!$E$4)/AR89)-1))</f>
        <v>#VALUE!</v>
      </c>
      <c r="AX89" s="27" t="e">
        <f t="shared" si="47"/>
        <v>#VALUE!</v>
      </c>
      <c r="AY89" s="27" t="e">
        <f t="shared" si="48"/>
        <v>#VALUE!</v>
      </c>
      <c r="AZ89" s="27" t="e">
        <f>(1+((1-'2. Add assumptions'!$E$4)/('2. Add assumptions'!$E$4-AR89)))*(1-(1-'2. Add assumptions'!$E$4)/(1-AQ89))</f>
        <v>#VALUE!</v>
      </c>
      <c r="BA89" s="27" t="e">
        <f t="shared" si="49"/>
        <v>#VALUE!</v>
      </c>
      <c r="BB89" s="27" t="e">
        <f t="shared" si="50"/>
        <v>#VALUE!</v>
      </c>
      <c r="BC89" s="27" t="e">
        <f>(1+((1-'2. Add assumptions'!$E$4)/('2. Add assumptions'!$E$4-AS89)))*(1-(1-'2. Add assumptions'!$E$4)/(1-AP89))</f>
        <v>#VALUE!</v>
      </c>
      <c r="BD89" s="27" t="e">
        <f t="shared" si="51"/>
        <v>#VALUE!</v>
      </c>
      <c r="BE89" s="27" t="e">
        <f t="shared" si="52"/>
        <v>#VALUE!</v>
      </c>
    </row>
    <row r="90" spans="1:57" x14ac:dyDescent="0.25">
      <c r="A90" s="39" t="str">
        <f>IF(G90="","",IF(K90="","",IF(E90/G90&lt;'2. Add assumptions'!$E$4,IF(I90/K90&lt;'2. Add assumptions'!$E$4,IF((E90&gt;0),IF(I90&gt;0,IF(G90&gt;0,IF(K90&gt;0,1,0),0),0),0),0))))</f>
        <v/>
      </c>
      <c r="B90" s="39" t="str">
        <f>IF(G90="","",IF(K90="","",IF(E90/G90&lt;'2. Add assumptions'!$E$4,IF(K90&gt;0,IF(G90&gt;0,IF(H90&gt;L90,1,0),0)))))</f>
        <v/>
      </c>
      <c r="C90" s="31"/>
      <c r="D90" s="8"/>
      <c r="E90" s="8"/>
      <c r="F90" s="8"/>
      <c r="G90" s="17" t="str">
        <f t="shared" si="39"/>
        <v/>
      </c>
      <c r="H90" s="41" t="str">
        <f t="shared" si="64"/>
        <v/>
      </c>
      <c r="I90" s="8"/>
      <c r="J90" s="8"/>
      <c r="K90" s="16" t="str">
        <f t="shared" si="40"/>
        <v/>
      </c>
      <c r="L90" s="15" t="str">
        <f t="shared" si="55"/>
        <v/>
      </c>
      <c r="N90" t="str">
        <f t="shared" si="56"/>
        <v/>
      </c>
      <c r="O90" t="str">
        <f t="shared" si="57"/>
        <v/>
      </c>
      <c r="P90" t="str">
        <f t="shared" si="58"/>
        <v/>
      </c>
      <c r="Q90" t="str">
        <f t="shared" si="59"/>
        <v/>
      </c>
      <c r="R90" t="str">
        <f t="shared" si="60"/>
        <v/>
      </c>
      <c r="S90" t="str">
        <f t="shared" si="61"/>
        <v/>
      </c>
      <c r="U90" s="4" t="str">
        <f t="shared" si="62"/>
        <v/>
      </c>
      <c r="V90" s="4" t="str">
        <f t="shared" si="63"/>
        <v/>
      </c>
      <c r="W90" s="5" t="s">
        <v>43</v>
      </c>
      <c r="X90" s="36" t="str">
        <f t="shared" si="65"/>
        <v/>
      </c>
      <c r="Z90" s="36" t="str">
        <f t="shared" si="66"/>
        <v/>
      </c>
      <c r="AA90" s="36" t="str">
        <f t="shared" si="67"/>
        <v/>
      </c>
      <c r="AB90" s="5" t="s">
        <v>43</v>
      </c>
      <c r="AC90" s="36" t="str">
        <f t="shared" si="68"/>
        <v/>
      </c>
      <c r="AD90" s="4"/>
      <c r="AE90" s="4" t="str">
        <f t="shared" si="53"/>
        <v/>
      </c>
      <c r="AF90" s="4" t="str">
        <f>IF(G90="","",'2. Add assumptions'!$E$4)</f>
        <v/>
      </c>
      <c r="AG90" s="4" t="str">
        <f t="shared" si="54"/>
        <v/>
      </c>
      <c r="AI90" s="27" t="e">
        <f>AG90*('2. Add assumptions'!$E$7)</f>
        <v>#VALUE!</v>
      </c>
      <c r="AJ90" s="27" t="e">
        <f>1-(((('2. Add assumptions'!$E$4)/AE90)-1)/((('2. Add assumptions'!$E$4)/AI90)-1))</f>
        <v>#VALUE!</v>
      </c>
      <c r="AK90" s="27" t="e">
        <f t="shared" si="41"/>
        <v>#VALUE!</v>
      </c>
      <c r="AL90" s="27" t="e">
        <f t="shared" si="42"/>
        <v>#VALUE!</v>
      </c>
      <c r="AM90" s="27" t="e">
        <f>(1+(1-('2. Add assumptions'!$E$4))/(('2. Add assumptions'!$E$4)-AI90))*(1-((1-('2. Add assumptions'!$E$4))/(1-AE90)))</f>
        <v>#VALUE!</v>
      </c>
      <c r="AN90" s="27" t="e">
        <f t="shared" si="43"/>
        <v>#VALUE!</v>
      </c>
      <c r="AO90" s="27" t="e">
        <f t="shared" si="44"/>
        <v>#VALUE!</v>
      </c>
      <c r="AP90" s="27" t="e">
        <f>AE90-(('2. Add assumptions'!$E$10)*SQRT((AE90*(1-AE90))/(E90+F90)))</f>
        <v>#VALUE!</v>
      </c>
      <c r="AQ90" s="27" t="e">
        <f>AE90+(('2. Add assumptions'!$E$10)*SQRT((AE90*(1-AE90))/(E90+F90)))</f>
        <v>#VALUE!</v>
      </c>
      <c r="AR90" s="27" t="e">
        <f>AI90-(('2. Add assumptions'!$E$10)*('2. Add assumptions'!$E$7)*SQRT((AG90*(1-AG90))/(I90+J90)))</f>
        <v>#VALUE!</v>
      </c>
      <c r="AS90" s="27" t="e">
        <f>AI90+(('2. Add assumptions'!$E$10)*('2. Add assumptions'!$E$7)*SQRT((AG90*(1-AG90))/(I90+J90)))</f>
        <v>#VALUE!</v>
      </c>
      <c r="AT90" s="27" t="e">
        <f>1-(((('2. Add assumptions'!$E$4)/AP90)-1)/((('2. Add assumptions'!$E$4)/AS90)-1))</f>
        <v>#VALUE!</v>
      </c>
      <c r="AU90" s="27" t="e">
        <f t="shared" si="45"/>
        <v>#VALUE!</v>
      </c>
      <c r="AV90" s="27" t="e">
        <f t="shared" si="46"/>
        <v>#VALUE!</v>
      </c>
      <c r="AW90" s="27" t="e">
        <f>1-(((('2. Add assumptions'!$E$4)/AQ90)-1)/((('2. Add assumptions'!$E$4)/AR90)-1))</f>
        <v>#VALUE!</v>
      </c>
      <c r="AX90" s="27" t="e">
        <f t="shared" si="47"/>
        <v>#VALUE!</v>
      </c>
      <c r="AY90" s="27" t="e">
        <f t="shared" si="48"/>
        <v>#VALUE!</v>
      </c>
      <c r="AZ90" s="27" t="e">
        <f>(1+((1-'2. Add assumptions'!$E$4)/('2. Add assumptions'!$E$4-AR90)))*(1-(1-'2. Add assumptions'!$E$4)/(1-AQ90))</f>
        <v>#VALUE!</v>
      </c>
      <c r="BA90" s="27" t="e">
        <f t="shared" si="49"/>
        <v>#VALUE!</v>
      </c>
      <c r="BB90" s="27" t="e">
        <f t="shared" si="50"/>
        <v>#VALUE!</v>
      </c>
      <c r="BC90" s="27" t="e">
        <f>(1+((1-'2. Add assumptions'!$E$4)/('2. Add assumptions'!$E$4-AS90)))*(1-(1-'2. Add assumptions'!$E$4)/(1-AP90))</f>
        <v>#VALUE!</v>
      </c>
      <c r="BD90" s="27" t="e">
        <f t="shared" si="51"/>
        <v>#VALUE!</v>
      </c>
      <c r="BE90" s="27" t="e">
        <f t="shared" si="52"/>
        <v>#VALUE!</v>
      </c>
    </row>
    <row r="91" spans="1:57" x14ac:dyDescent="0.25">
      <c r="A91" s="39" t="str">
        <f>IF(G91="","",IF(K91="","",IF(E91/G91&lt;'2. Add assumptions'!$E$4,IF(I91/K91&lt;'2. Add assumptions'!$E$4,IF((E91&gt;0),IF(I91&gt;0,IF(G91&gt;0,IF(K91&gt;0,1,0),0),0),0),0))))</f>
        <v/>
      </c>
      <c r="B91" s="39" t="str">
        <f>IF(G91="","",IF(K91="","",IF(E91/G91&lt;'2. Add assumptions'!$E$4,IF(K91&gt;0,IF(G91&gt;0,IF(H91&gt;L91,1,0),0)))))</f>
        <v/>
      </c>
      <c r="C91" s="31"/>
      <c r="D91" s="8"/>
      <c r="E91" s="8"/>
      <c r="F91" s="8"/>
      <c r="G91" s="17" t="str">
        <f t="shared" si="39"/>
        <v/>
      </c>
      <c r="H91" s="41" t="str">
        <f t="shared" si="64"/>
        <v/>
      </c>
      <c r="I91" s="8"/>
      <c r="J91" s="8"/>
      <c r="K91" s="16" t="str">
        <f t="shared" si="40"/>
        <v/>
      </c>
      <c r="L91" s="15" t="str">
        <f t="shared" si="55"/>
        <v/>
      </c>
      <c r="N91" t="str">
        <f t="shared" si="56"/>
        <v/>
      </c>
      <c r="O91" t="str">
        <f t="shared" si="57"/>
        <v/>
      </c>
      <c r="P91" t="str">
        <f t="shared" si="58"/>
        <v/>
      </c>
      <c r="Q91" t="str">
        <f t="shared" si="59"/>
        <v/>
      </c>
      <c r="R91" t="str">
        <f t="shared" si="60"/>
        <v/>
      </c>
      <c r="S91" t="str">
        <f t="shared" si="61"/>
        <v/>
      </c>
      <c r="U91" s="4" t="str">
        <f t="shared" si="62"/>
        <v/>
      </c>
      <c r="V91" s="4" t="str">
        <f t="shared" si="63"/>
        <v/>
      </c>
      <c r="W91" s="5" t="s">
        <v>43</v>
      </c>
      <c r="X91" s="36" t="str">
        <f t="shared" si="65"/>
        <v/>
      </c>
      <c r="Z91" s="36" t="str">
        <f t="shared" si="66"/>
        <v/>
      </c>
      <c r="AA91" s="36" t="str">
        <f t="shared" si="67"/>
        <v/>
      </c>
      <c r="AB91" s="5" t="s">
        <v>43</v>
      </c>
      <c r="AC91" s="36" t="str">
        <f t="shared" si="68"/>
        <v/>
      </c>
      <c r="AD91" s="4"/>
      <c r="AE91" s="4" t="str">
        <f t="shared" si="53"/>
        <v/>
      </c>
      <c r="AF91" s="4" t="str">
        <f>IF(G91="","",'2. Add assumptions'!$E$4)</f>
        <v/>
      </c>
      <c r="AG91" s="4" t="str">
        <f t="shared" si="54"/>
        <v/>
      </c>
      <c r="AI91" s="27" t="e">
        <f>AG91*('2. Add assumptions'!$E$7)</f>
        <v>#VALUE!</v>
      </c>
      <c r="AJ91" s="27" t="e">
        <f>1-(((('2. Add assumptions'!$E$4)/AE91)-1)/((('2. Add assumptions'!$E$4)/AI91)-1))</f>
        <v>#VALUE!</v>
      </c>
      <c r="AK91" s="27" t="e">
        <f t="shared" si="41"/>
        <v>#VALUE!</v>
      </c>
      <c r="AL91" s="27" t="e">
        <f t="shared" si="42"/>
        <v>#VALUE!</v>
      </c>
      <c r="AM91" s="27" t="e">
        <f>(1+(1-('2. Add assumptions'!$E$4))/(('2. Add assumptions'!$E$4)-AI91))*(1-((1-('2. Add assumptions'!$E$4))/(1-AE91)))</f>
        <v>#VALUE!</v>
      </c>
      <c r="AN91" s="27" t="e">
        <f t="shared" si="43"/>
        <v>#VALUE!</v>
      </c>
      <c r="AO91" s="27" t="e">
        <f t="shared" si="44"/>
        <v>#VALUE!</v>
      </c>
      <c r="AP91" s="27" t="e">
        <f>AE91-(('2. Add assumptions'!$E$10)*SQRT((AE91*(1-AE91))/(E91+F91)))</f>
        <v>#VALUE!</v>
      </c>
      <c r="AQ91" s="27" t="e">
        <f>AE91+(('2. Add assumptions'!$E$10)*SQRT((AE91*(1-AE91))/(E91+F91)))</f>
        <v>#VALUE!</v>
      </c>
      <c r="AR91" s="27" t="e">
        <f>AI91-(('2. Add assumptions'!$E$10)*('2. Add assumptions'!$E$7)*SQRT((AG91*(1-AG91))/(I91+J91)))</f>
        <v>#VALUE!</v>
      </c>
      <c r="AS91" s="27" t="e">
        <f>AI91+(('2. Add assumptions'!$E$10)*('2. Add assumptions'!$E$7)*SQRT((AG91*(1-AG91))/(I91+J91)))</f>
        <v>#VALUE!</v>
      </c>
      <c r="AT91" s="27" t="e">
        <f>1-(((('2. Add assumptions'!$E$4)/AP91)-1)/((('2. Add assumptions'!$E$4)/AS91)-1))</f>
        <v>#VALUE!</v>
      </c>
      <c r="AU91" s="27" t="e">
        <f t="shared" si="45"/>
        <v>#VALUE!</v>
      </c>
      <c r="AV91" s="27" t="e">
        <f t="shared" si="46"/>
        <v>#VALUE!</v>
      </c>
      <c r="AW91" s="27" t="e">
        <f>1-(((('2. Add assumptions'!$E$4)/AQ91)-1)/((('2. Add assumptions'!$E$4)/AR91)-1))</f>
        <v>#VALUE!</v>
      </c>
      <c r="AX91" s="27" t="e">
        <f t="shared" si="47"/>
        <v>#VALUE!</v>
      </c>
      <c r="AY91" s="27" t="e">
        <f t="shared" si="48"/>
        <v>#VALUE!</v>
      </c>
      <c r="AZ91" s="27" t="e">
        <f>(1+((1-'2. Add assumptions'!$E$4)/('2. Add assumptions'!$E$4-AR91)))*(1-(1-'2. Add assumptions'!$E$4)/(1-AQ91))</f>
        <v>#VALUE!</v>
      </c>
      <c r="BA91" s="27" t="e">
        <f t="shared" si="49"/>
        <v>#VALUE!</v>
      </c>
      <c r="BB91" s="27" t="e">
        <f t="shared" si="50"/>
        <v>#VALUE!</v>
      </c>
      <c r="BC91" s="27" t="e">
        <f>(1+((1-'2. Add assumptions'!$E$4)/('2. Add assumptions'!$E$4-AS91)))*(1-(1-'2. Add assumptions'!$E$4)/(1-AP91))</f>
        <v>#VALUE!</v>
      </c>
      <c r="BD91" s="27" t="e">
        <f t="shared" si="51"/>
        <v>#VALUE!</v>
      </c>
      <c r="BE91" s="27" t="e">
        <f t="shared" si="52"/>
        <v>#VALUE!</v>
      </c>
    </row>
    <row r="92" spans="1:57" x14ac:dyDescent="0.25">
      <c r="A92" s="39" t="str">
        <f>IF(G92="","",IF(K92="","",IF(E92/G92&lt;'2. Add assumptions'!$E$4,IF(I92/K92&lt;'2. Add assumptions'!$E$4,IF((E92&gt;0),IF(I92&gt;0,IF(G92&gt;0,IF(K92&gt;0,1,0),0),0),0),0))))</f>
        <v/>
      </c>
      <c r="B92" s="39" t="str">
        <f>IF(G92="","",IF(K92="","",IF(E92/G92&lt;'2. Add assumptions'!$E$4,IF(K92&gt;0,IF(G92&gt;0,IF(H92&gt;L92,1,0),0)))))</f>
        <v/>
      </c>
      <c r="C92" s="31"/>
      <c r="D92" s="8"/>
      <c r="E92" s="8"/>
      <c r="F92" s="8"/>
      <c r="G92" s="17" t="str">
        <f t="shared" si="39"/>
        <v/>
      </c>
      <c r="H92" s="41" t="str">
        <f t="shared" si="64"/>
        <v/>
      </c>
      <c r="I92" s="8"/>
      <c r="J92" s="8"/>
      <c r="K92" s="16" t="str">
        <f t="shared" si="40"/>
        <v/>
      </c>
      <c r="L92" s="15" t="str">
        <f t="shared" si="55"/>
        <v/>
      </c>
      <c r="N92" t="str">
        <f t="shared" si="56"/>
        <v/>
      </c>
      <c r="O92" t="str">
        <f t="shared" si="57"/>
        <v/>
      </c>
      <c r="P92" t="str">
        <f t="shared" si="58"/>
        <v/>
      </c>
      <c r="Q92" t="str">
        <f t="shared" si="59"/>
        <v/>
      </c>
      <c r="R92" t="str">
        <f t="shared" si="60"/>
        <v/>
      </c>
      <c r="S92" t="str">
        <f t="shared" si="61"/>
        <v/>
      </c>
      <c r="U92" s="4" t="str">
        <f t="shared" si="62"/>
        <v/>
      </c>
      <c r="V92" s="4" t="str">
        <f t="shared" si="63"/>
        <v/>
      </c>
      <c r="W92" s="5" t="s">
        <v>43</v>
      </c>
      <c r="X92" s="36" t="str">
        <f t="shared" si="65"/>
        <v/>
      </c>
      <c r="Z92" s="36" t="str">
        <f t="shared" si="66"/>
        <v/>
      </c>
      <c r="AA92" s="36" t="str">
        <f t="shared" si="67"/>
        <v/>
      </c>
      <c r="AB92" s="5" t="s">
        <v>43</v>
      </c>
      <c r="AC92" s="36" t="str">
        <f t="shared" si="68"/>
        <v/>
      </c>
      <c r="AD92" s="4"/>
      <c r="AE92" s="4" t="str">
        <f t="shared" si="53"/>
        <v/>
      </c>
      <c r="AF92" s="4" t="str">
        <f>IF(G92="","",'2. Add assumptions'!$E$4)</f>
        <v/>
      </c>
      <c r="AG92" s="4" t="str">
        <f t="shared" si="54"/>
        <v/>
      </c>
      <c r="AI92" s="27" t="e">
        <f>AG92*('2. Add assumptions'!$E$7)</f>
        <v>#VALUE!</v>
      </c>
      <c r="AJ92" s="27" t="e">
        <f>1-(((('2. Add assumptions'!$E$4)/AE92)-1)/((('2. Add assumptions'!$E$4)/AI92)-1))</f>
        <v>#VALUE!</v>
      </c>
      <c r="AK92" s="27" t="e">
        <f t="shared" si="41"/>
        <v>#VALUE!</v>
      </c>
      <c r="AL92" s="27" t="e">
        <f t="shared" si="42"/>
        <v>#VALUE!</v>
      </c>
      <c r="AM92" s="27" t="e">
        <f>(1+(1-('2. Add assumptions'!$E$4))/(('2. Add assumptions'!$E$4)-AI92))*(1-((1-('2. Add assumptions'!$E$4))/(1-AE92)))</f>
        <v>#VALUE!</v>
      </c>
      <c r="AN92" s="27" t="e">
        <f t="shared" si="43"/>
        <v>#VALUE!</v>
      </c>
      <c r="AO92" s="27" t="e">
        <f t="shared" si="44"/>
        <v>#VALUE!</v>
      </c>
      <c r="AP92" s="27" t="e">
        <f>AE92-(('2. Add assumptions'!$E$10)*SQRT((AE92*(1-AE92))/(E92+F92)))</f>
        <v>#VALUE!</v>
      </c>
      <c r="AQ92" s="27" t="e">
        <f>AE92+(('2. Add assumptions'!$E$10)*SQRT((AE92*(1-AE92))/(E92+F92)))</f>
        <v>#VALUE!</v>
      </c>
      <c r="AR92" s="27" t="e">
        <f>AI92-(('2. Add assumptions'!$E$10)*('2. Add assumptions'!$E$7)*SQRT((AG92*(1-AG92))/(I92+J92)))</f>
        <v>#VALUE!</v>
      </c>
      <c r="AS92" s="27" t="e">
        <f>AI92+(('2. Add assumptions'!$E$10)*('2. Add assumptions'!$E$7)*SQRT((AG92*(1-AG92))/(I92+J92)))</f>
        <v>#VALUE!</v>
      </c>
      <c r="AT92" s="27" t="e">
        <f>1-(((('2. Add assumptions'!$E$4)/AP92)-1)/((('2. Add assumptions'!$E$4)/AS92)-1))</f>
        <v>#VALUE!</v>
      </c>
      <c r="AU92" s="27" t="e">
        <f t="shared" si="45"/>
        <v>#VALUE!</v>
      </c>
      <c r="AV92" s="27" t="e">
        <f t="shared" si="46"/>
        <v>#VALUE!</v>
      </c>
      <c r="AW92" s="27" t="e">
        <f>1-(((('2. Add assumptions'!$E$4)/AQ92)-1)/((('2. Add assumptions'!$E$4)/AR92)-1))</f>
        <v>#VALUE!</v>
      </c>
      <c r="AX92" s="27" t="e">
        <f t="shared" si="47"/>
        <v>#VALUE!</v>
      </c>
      <c r="AY92" s="27" t="e">
        <f t="shared" si="48"/>
        <v>#VALUE!</v>
      </c>
      <c r="AZ92" s="27" t="e">
        <f>(1+((1-'2. Add assumptions'!$E$4)/('2. Add assumptions'!$E$4-AR92)))*(1-(1-'2. Add assumptions'!$E$4)/(1-AQ92))</f>
        <v>#VALUE!</v>
      </c>
      <c r="BA92" s="27" t="e">
        <f t="shared" si="49"/>
        <v>#VALUE!</v>
      </c>
      <c r="BB92" s="27" t="e">
        <f t="shared" si="50"/>
        <v>#VALUE!</v>
      </c>
      <c r="BC92" s="27" t="e">
        <f>(1+((1-'2. Add assumptions'!$E$4)/('2. Add assumptions'!$E$4-AS92)))*(1-(1-'2. Add assumptions'!$E$4)/(1-AP92))</f>
        <v>#VALUE!</v>
      </c>
      <c r="BD92" s="27" t="e">
        <f t="shared" si="51"/>
        <v>#VALUE!</v>
      </c>
      <c r="BE92" s="27" t="e">
        <f t="shared" si="52"/>
        <v>#VALUE!</v>
      </c>
    </row>
    <row r="93" spans="1:57" x14ac:dyDescent="0.25">
      <c r="A93" s="39" t="str">
        <f>IF(G93="","",IF(K93="","",IF(E93/G93&lt;'2. Add assumptions'!$E$4,IF(I93/K93&lt;'2. Add assumptions'!$E$4,IF((E93&gt;0),IF(I93&gt;0,IF(G93&gt;0,IF(K93&gt;0,1,0),0),0),0),0))))</f>
        <v/>
      </c>
      <c r="B93" s="39" t="str">
        <f>IF(G93="","",IF(K93="","",IF(E93/G93&lt;'2. Add assumptions'!$E$4,IF(K93&gt;0,IF(G93&gt;0,IF(H93&gt;L93,1,0),0)))))</f>
        <v/>
      </c>
      <c r="C93" s="31"/>
      <c r="D93" s="8"/>
      <c r="E93" s="8"/>
      <c r="F93" s="8"/>
      <c r="G93" s="17" t="str">
        <f t="shared" si="39"/>
        <v/>
      </c>
      <c r="H93" s="41" t="str">
        <f t="shared" si="64"/>
        <v/>
      </c>
      <c r="I93" s="8"/>
      <c r="J93" s="8"/>
      <c r="K93" s="16" t="str">
        <f t="shared" si="40"/>
        <v/>
      </c>
      <c r="L93" s="15" t="str">
        <f t="shared" si="55"/>
        <v/>
      </c>
      <c r="N93" t="str">
        <f t="shared" si="56"/>
        <v/>
      </c>
      <c r="O93" t="str">
        <f t="shared" si="57"/>
        <v/>
      </c>
      <c r="P93" t="str">
        <f t="shared" si="58"/>
        <v/>
      </c>
      <c r="Q93" t="str">
        <f t="shared" si="59"/>
        <v/>
      </c>
      <c r="R93" t="str">
        <f t="shared" si="60"/>
        <v/>
      </c>
      <c r="S93" t="str">
        <f t="shared" si="61"/>
        <v/>
      </c>
      <c r="U93" s="4" t="str">
        <f t="shared" si="62"/>
        <v/>
      </c>
      <c r="V93" s="4" t="str">
        <f t="shared" si="63"/>
        <v/>
      </c>
      <c r="W93" s="5" t="s">
        <v>43</v>
      </c>
      <c r="X93" s="36" t="str">
        <f t="shared" si="65"/>
        <v/>
      </c>
      <c r="Z93" s="36" t="str">
        <f t="shared" si="66"/>
        <v/>
      </c>
      <c r="AA93" s="36" t="str">
        <f t="shared" si="67"/>
        <v/>
      </c>
      <c r="AB93" s="5" t="s">
        <v>43</v>
      </c>
      <c r="AC93" s="36" t="str">
        <f t="shared" si="68"/>
        <v/>
      </c>
      <c r="AD93" s="4"/>
      <c r="AE93" s="4" t="str">
        <f t="shared" si="53"/>
        <v/>
      </c>
      <c r="AF93" s="4" t="str">
        <f>IF(G93="","",'2. Add assumptions'!$E$4)</f>
        <v/>
      </c>
      <c r="AG93" s="4" t="str">
        <f t="shared" si="54"/>
        <v/>
      </c>
      <c r="AI93" s="27" t="e">
        <f>AG93*('2. Add assumptions'!$E$7)</f>
        <v>#VALUE!</v>
      </c>
      <c r="AJ93" s="27" t="e">
        <f>1-(((('2. Add assumptions'!$E$4)/AE93)-1)/((('2. Add assumptions'!$E$4)/AI93)-1))</f>
        <v>#VALUE!</v>
      </c>
      <c r="AK93" s="27" t="e">
        <f t="shared" si="41"/>
        <v>#VALUE!</v>
      </c>
      <c r="AL93" s="27" t="e">
        <f t="shared" si="42"/>
        <v>#VALUE!</v>
      </c>
      <c r="AM93" s="27" t="e">
        <f>(1+(1-('2. Add assumptions'!$E$4))/(('2. Add assumptions'!$E$4)-AI93))*(1-((1-('2. Add assumptions'!$E$4))/(1-AE93)))</f>
        <v>#VALUE!</v>
      </c>
      <c r="AN93" s="27" t="e">
        <f t="shared" si="43"/>
        <v>#VALUE!</v>
      </c>
      <c r="AO93" s="27" t="e">
        <f t="shared" si="44"/>
        <v>#VALUE!</v>
      </c>
      <c r="AP93" s="27" t="e">
        <f>AE93-(('2. Add assumptions'!$E$10)*SQRT((AE93*(1-AE93))/(E93+F93)))</f>
        <v>#VALUE!</v>
      </c>
      <c r="AQ93" s="27" t="e">
        <f>AE93+(('2. Add assumptions'!$E$10)*SQRT((AE93*(1-AE93))/(E93+F93)))</f>
        <v>#VALUE!</v>
      </c>
      <c r="AR93" s="27" t="e">
        <f>AI93-(('2. Add assumptions'!$E$10)*('2. Add assumptions'!$E$7)*SQRT((AG93*(1-AG93))/(I93+J93)))</f>
        <v>#VALUE!</v>
      </c>
      <c r="AS93" s="27" t="e">
        <f>AI93+(('2. Add assumptions'!$E$10)*('2. Add assumptions'!$E$7)*SQRT((AG93*(1-AG93))/(I93+J93)))</f>
        <v>#VALUE!</v>
      </c>
      <c r="AT93" s="27" t="e">
        <f>1-(((('2. Add assumptions'!$E$4)/AP93)-1)/((('2. Add assumptions'!$E$4)/AS93)-1))</f>
        <v>#VALUE!</v>
      </c>
      <c r="AU93" s="27" t="e">
        <f t="shared" si="45"/>
        <v>#VALUE!</v>
      </c>
      <c r="AV93" s="27" t="e">
        <f t="shared" si="46"/>
        <v>#VALUE!</v>
      </c>
      <c r="AW93" s="27" t="e">
        <f>1-(((('2. Add assumptions'!$E$4)/AQ93)-1)/((('2. Add assumptions'!$E$4)/AR93)-1))</f>
        <v>#VALUE!</v>
      </c>
      <c r="AX93" s="27" t="e">
        <f t="shared" si="47"/>
        <v>#VALUE!</v>
      </c>
      <c r="AY93" s="27" t="e">
        <f t="shared" si="48"/>
        <v>#VALUE!</v>
      </c>
      <c r="AZ93" s="27" t="e">
        <f>(1+((1-'2. Add assumptions'!$E$4)/('2. Add assumptions'!$E$4-AR93)))*(1-(1-'2. Add assumptions'!$E$4)/(1-AQ93))</f>
        <v>#VALUE!</v>
      </c>
      <c r="BA93" s="27" t="e">
        <f t="shared" si="49"/>
        <v>#VALUE!</v>
      </c>
      <c r="BB93" s="27" t="e">
        <f t="shared" si="50"/>
        <v>#VALUE!</v>
      </c>
      <c r="BC93" s="27" t="e">
        <f>(1+((1-'2. Add assumptions'!$E$4)/('2. Add assumptions'!$E$4-AS93)))*(1-(1-'2. Add assumptions'!$E$4)/(1-AP93))</f>
        <v>#VALUE!</v>
      </c>
      <c r="BD93" s="27" t="e">
        <f t="shared" si="51"/>
        <v>#VALUE!</v>
      </c>
      <c r="BE93" s="27" t="e">
        <f t="shared" si="52"/>
        <v>#VALUE!</v>
      </c>
    </row>
    <row r="94" spans="1:57" x14ac:dyDescent="0.25">
      <c r="A94" s="39" t="str">
        <f>IF(G94="","",IF(K94="","",IF(E94/G94&lt;'2. Add assumptions'!$E$4,IF(I94/K94&lt;'2. Add assumptions'!$E$4,IF((E94&gt;0),IF(I94&gt;0,IF(G94&gt;0,IF(K94&gt;0,1,0),0),0),0),0))))</f>
        <v/>
      </c>
      <c r="B94" s="39" t="str">
        <f>IF(G94="","",IF(K94="","",IF(E94/G94&lt;'2. Add assumptions'!$E$4,IF(K94&gt;0,IF(G94&gt;0,IF(H94&gt;L94,1,0),0)))))</f>
        <v/>
      </c>
      <c r="C94" s="31"/>
      <c r="D94" s="8"/>
      <c r="E94" s="8"/>
      <c r="F94" s="8"/>
      <c r="G94" s="17" t="str">
        <f t="shared" si="39"/>
        <v/>
      </c>
      <c r="H94" s="41" t="str">
        <f t="shared" si="64"/>
        <v/>
      </c>
      <c r="I94" s="8"/>
      <c r="J94" s="8"/>
      <c r="K94" s="16" t="str">
        <f t="shared" si="40"/>
        <v/>
      </c>
      <c r="L94" s="15" t="str">
        <f t="shared" si="55"/>
        <v/>
      </c>
      <c r="N94" t="str">
        <f t="shared" si="56"/>
        <v/>
      </c>
      <c r="O94" t="str">
        <f t="shared" si="57"/>
        <v/>
      </c>
      <c r="P94" t="str">
        <f t="shared" si="58"/>
        <v/>
      </c>
      <c r="Q94" t="str">
        <f t="shared" si="59"/>
        <v/>
      </c>
      <c r="R94" t="str">
        <f t="shared" si="60"/>
        <v/>
      </c>
      <c r="S94" t="str">
        <f t="shared" si="61"/>
        <v/>
      </c>
      <c r="U94" s="4" t="str">
        <f t="shared" si="62"/>
        <v/>
      </c>
      <c r="V94" s="4" t="str">
        <f t="shared" si="63"/>
        <v/>
      </c>
      <c r="W94" s="5" t="s">
        <v>43</v>
      </c>
      <c r="X94" s="36" t="str">
        <f t="shared" si="65"/>
        <v/>
      </c>
      <c r="Z94" s="36" t="str">
        <f t="shared" si="66"/>
        <v/>
      </c>
      <c r="AA94" s="36" t="str">
        <f t="shared" si="67"/>
        <v/>
      </c>
      <c r="AB94" s="5" t="s">
        <v>43</v>
      </c>
      <c r="AC94" s="36" t="str">
        <f t="shared" si="68"/>
        <v/>
      </c>
      <c r="AD94" s="4"/>
      <c r="AE94" s="4" t="str">
        <f t="shared" si="53"/>
        <v/>
      </c>
      <c r="AF94" s="4" t="str">
        <f>IF(G94="","",'2. Add assumptions'!$E$4)</f>
        <v/>
      </c>
      <c r="AG94" s="4" t="str">
        <f t="shared" si="54"/>
        <v/>
      </c>
      <c r="AI94" s="27" t="e">
        <f>AG94*('2. Add assumptions'!$E$7)</f>
        <v>#VALUE!</v>
      </c>
      <c r="AJ94" s="27" t="e">
        <f>1-(((('2. Add assumptions'!$E$4)/AE94)-1)/((('2. Add assumptions'!$E$4)/AI94)-1))</f>
        <v>#VALUE!</v>
      </c>
      <c r="AK94" s="27" t="e">
        <f t="shared" si="41"/>
        <v>#VALUE!</v>
      </c>
      <c r="AL94" s="27" t="e">
        <f t="shared" si="42"/>
        <v>#VALUE!</v>
      </c>
      <c r="AM94" s="27" t="e">
        <f>(1+(1-('2. Add assumptions'!$E$4))/(('2. Add assumptions'!$E$4)-AI94))*(1-((1-('2. Add assumptions'!$E$4))/(1-AE94)))</f>
        <v>#VALUE!</v>
      </c>
      <c r="AN94" s="27" t="e">
        <f t="shared" si="43"/>
        <v>#VALUE!</v>
      </c>
      <c r="AO94" s="27" t="e">
        <f t="shared" si="44"/>
        <v>#VALUE!</v>
      </c>
      <c r="AP94" s="27" t="e">
        <f>AE94-(('2. Add assumptions'!$E$10)*SQRT((AE94*(1-AE94))/(E94+F94)))</f>
        <v>#VALUE!</v>
      </c>
      <c r="AQ94" s="27" t="e">
        <f>AE94+(('2. Add assumptions'!$E$10)*SQRT((AE94*(1-AE94))/(E94+F94)))</f>
        <v>#VALUE!</v>
      </c>
      <c r="AR94" s="27" t="e">
        <f>AI94-(('2. Add assumptions'!$E$10)*('2. Add assumptions'!$E$7)*SQRT((AG94*(1-AG94))/(I94+J94)))</f>
        <v>#VALUE!</v>
      </c>
      <c r="AS94" s="27" t="e">
        <f>AI94+(('2. Add assumptions'!$E$10)*('2. Add assumptions'!$E$7)*SQRT((AG94*(1-AG94))/(I94+J94)))</f>
        <v>#VALUE!</v>
      </c>
      <c r="AT94" s="27" t="e">
        <f>1-(((('2. Add assumptions'!$E$4)/AP94)-1)/((('2. Add assumptions'!$E$4)/AS94)-1))</f>
        <v>#VALUE!</v>
      </c>
      <c r="AU94" s="27" t="e">
        <f t="shared" si="45"/>
        <v>#VALUE!</v>
      </c>
      <c r="AV94" s="27" t="e">
        <f t="shared" si="46"/>
        <v>#VALUE!</v>
      </c>
      <c r="AW94" s="27" t="e">
        <f>1-(((('2. Add assumptions'!$E$4)/AQ94)-1)/((('2. Add assumptions'!$E$4)/AR94)-1))</f>
        <v>#VALUE!</v>
      </c>
      <c r="AX94" s="27" t="e">
        <f t="shared" si="47"/>
        <v>#VALUE!</v>
      </c>
      <c r="AY94" s="27" t="e">
        <f t="shared" si="48"/>
        <v>#VALUE!</v>
      </c>
      <c r="AZ94" s="27" t="e">
        <f>(1+((1-'2. Add assumptions'!$E$4)/('2. Add assumptions'!$E$4-AR94)))*(1-(1-'2. Add assumptions'!$E$4)/(1-AQ94))</f>
        <v>#VALUE!</v>
      </c>
      <c r="BA94" s="27" t="e">
        <f t="shared" si="49"/>
        <v>#VALUE!</v>
      </c>
      <c r="BB94" s="27" t="e">
        <f t="shared" si="50"/>
        <v>#VALUE!</v>
      </c>
      <c r="BC94" s="27" t="e">
        <f>(1+((1-'2. Add assumptions'!$E$4)/('2. Add assumptions'!$E$4-AS94)))*(1-(1-'2. Add assumptions'!$E$4)/(1-AP94))</f>
        <v>#VALUE!</v>
      </c>
      <c r="BD94" s="27" t="e">
        <f t="shared" si="51"/>
        <v>#VALUE!</v>
      </c>
      <c r="BE94" s="27" t="e">
        <f t="shared" si="52"/>
        <v>#VALUE!</v>
      </c>
    </row>
    <row r="95" spans="1:57" x14ac:dyDescent="0.25">
      <c r="A95" s="39" t="str">
        <f>IF(G95="","",IF(K95="","",IF(E95/G95&lt;'2. Add assumptions'!$E$4,IF(I95/K95&lt;'2. Add assumptions'!$E$4,IF((E95&gt;0),IF(I95&gt;0,IF(G95&gt;0,IF(K95&gt;0,1,0),0),0),0),0))))</f>
        <v/>
      </c>
      <c r="B95" s="39" t="str">
        <f>IF(G95="","",IF(K95="","",IF(E95/G95&lt;'2. Add assumptions'!$E$4,IF(K95&gt;0,IF(G95&gt;0,IF(H95&gt;L95,1,0),0)))))</f>
        <v/>
      </c>
      <c r="C95" s="31"/>
      <c r="D95" s="8"/>
      <c r="E95" s="8"/>
      <c r="F95" s="8"/>
      <c r="G95" s="17" t="str">
        <f t="shared" si="39"/>
        <v/>
      </c>
      <c r="H95" s="41" t="str">
        <f t="shared" si="64"/>
        <v/>
      </c>
      <c r="I95" s="8"/>
      <c r="J95" s="8"/>
      <c r="K95" s="16" t="str">
        <f t="shared" si="40"/>
        <v/>
      </c>
      <c r="L95" s="15" t="str">
        <f t="shared" si="55"/>
        <v/>
      </c>
      <c r="N95" t="str">
        <f t="shared" si="56"/>
        <v/>
      </c>
      <c r="O95" t="str">
        <f t="shared" si="57"/>
        <v/>
      </c>
      <c r="P95" t="str">
        <f t="shared" si="58"/>
        <v/>
      </c>
      <c r="Q95" t="str">
        <f t="shared" si="59"/>
        <v/>
      </c>
      <c r="R95" t="str">
        <f t="shared" si="60"/>
        <v/>
      </c>
      <c r="S95" t="str">
        <f t="shared" si="61"/>
        <v/>
      </c>
      <c r="U95" s="4" t="str">
        <f t="shared" si="62"/>
        <v/>
      </c>
      <c r="V95" s="4" t="str">
        <f t="shared" si="63"/>
        <v/>
      </c>
      <c r="W95" s="5" t="s">
        <v>43</v>
      </c>
      <c r="X95" s="36" t="str">
        <f t="shared" si="65"/>
        <v/>
      </c>
      <c r="Z95" s="36" t="str">
        <f t="shared" si="66"/>
        <v/>
      </c>
      <c r="AA95" s="36" t="str">
        <f t="shared" si="67"/>
        <v/>
      </c>
      <c r="AB95" s="5" t="s">
        <v>43</v>
      </c>
      <c r="AC95" s="36" t="str">
        <f t="shared" si="68"/>
        <v/>
      </c>
      <c r="AD95" s="4"/>
      <c r="AE95" s="4" t="str">
        <f t="shared" si="53"/>
        <v/>
      </c>
      <c r="AF95" s="4" t="str">
        <f>IF(G95="","",'2. Add assumptions'!$E$4)</f>
        <v/>
      </c>
      <c r="AG95" s="4" t="str">
        <f t="shared" si="54"/>
        <v/>
      </c>
      <c r="AI95" s="27" t="e">
        <f>AG95*('2. Add assumptions'!$E$7)</f>
        <v>#VALUE!</v>
      </c>
      <c r="AJ95" s="27" t="e">
        <f>1-(((('2. Add assumptions'!$E$4)/AE95)-1)/((('2. Add assumptions'!$E$4)/AI95)-1))</f>
        <v>#VALUE!</v>
      </c>
      <c r="AK95" s="27" t="e">
        <f t="shared" si="41"/>
        <v>#VALUE!</v>
      </c>
      <c r="AL95" s="27" t="e">
        <f t="shared" si="42"/>
        <v>#VALUE!</v>
      </c>
      <c r="AM95" s="27" t="e">
        <f>(1+(1-('2. Add assumptions'!$E$4))/(('2. Add assumptions'!$E$4)-AI95))*(1-((1-('2. Add assumptions'!$E$4))/(1-AE95)))</f>
        <v>#VALUE!</v>
      </c>
      <c r="AN95" s="27" t="e">
        <f t="shared" si="43"/>
        <v>#VALUE!</v>
      </c>
      <c r="AO95" s="27" t="e">
        <f t="shared" si="44"/>
        <v>#VALUE!</v>
      </c>
      <c r="AP95" s="27" t="e">
        <f>AE95-(('2. Add assumptions'!$E$10)*SQRT((AE95*(1-AE95))/(E95+F95)))</f>
        <v>#VALUE!</v>
      </c>
      <c r="AQ95" s="27" t="e">
        <f>AE95+(('2. Add assumptions'!$E$10)*SQRT((AE95*(1-AE95))/(E95+F95)))</f>
        <v>#VALUE!</v>
      </c>
      <c r="AR95" s="27" t="e">
        <f>AI95-(('2. Add assumptions'!$E$10)*('2. Add assumptions'!$E$7)*SQRT((AG95*(1-AG95))/(I95+J95)))</f>
        <v>#VALUE!</v>
      </c>
      <c r="AS95" s="27" t="e">
        <f>AI95+(('2. Add assumptions'!$E$10)*('2. Add assumptions'!$E$7)*SQRT((AG95*(1-AG95))/(I95+J95)))</f>
        <v>#VALUE!</v>
      </c>
      <c r="AT95" s="27" t="e">
        <f>1-(((('2. Add assumptions'!$E$4)/AP95)-1)/((('2. Add assumptions'!$E$4)/AS95)-1))</f>
        <v>#VALUE!</v>
      </c>
      <c r="AU95" s="27" t="e">
        <f t="shared" si="45"/>
        <v>#VALUE!</v>
      </c>
      <c r="AV95" s="27" t="e">
        <f t="shared" si="46"/>
        <v>#VALUE!</v>
      </c>
      <c r="AW95" s="27" t="e">
        <f>1-(((('2. Add assumptions'!$E$4)/AQ95)-1)/((('2. Add assumptions'!$E$4)/AR95)-1))</f>
        <v>#VALUE!</v>
      </c>
      <c r="AX95" s="27" t="e">
        <f t="shared" si="47"/>
        <v>#VALUE!</v>
      </c>
      <c r="AY95" s="27" t="e">
        <f t="shared" si="48"/>
        <v>#VALUE!</v>
      </c>
      <c r="AZ95" s="27" t="e">
        <f>(1+((1-'2. Add assumptions'!$E$4)/('2. Add assumptions'!$E$4-AR95)))*(1-(1-'2. Add assumptions'!$E$4)/(1-AQ95))</f>
        <v>#VALUE!</v>
      </c>
      <c r="BA95" s="27" t="e">
        <f t="shared" si="49"/>
        <v>#VALUE!</v>
      </c>
      <c r="BB95" s="27" t="e">
        <f t="shared" si="50"/>
        <v>#VALUE!</v>
      </c>
      <c r="BC95" s="27" t="e">
        <f>(1+((1-'2. Add assumptions'!$E$4)/('2. Add assumptions'!$E$4-AS95)))*(1-(1-'2. Add assumptions'!$E$4)/(1-AP95))</f>
        <v>#VALUE!</v>
      </c>
      <c r="BD95" s="27" t="e">
        <f t="shared" si="51"/>
        <v>#VALUE!</v>
      </c>
      <c r="BE95" s="27" t="e">
        <f t="shared" si="52"/>
        <v>#VALUE!</v>
      </c>
    </row>
    <row r="96" spans="1:57" x14ac:dyDescent="0.25">
      <c r="A96" s="39" t="str">
        <f>IF(G96="","",IF(K96="","",IF(E96/G96&lt;'2. Add assumptions'!$E$4,IF(I96/K96&lt;'2. Add assumptions'!$E$4,IF((E96&gt;0),IF(I96&gt;0,IF(G96&gt;0,IF(K96&gt;0,1,0),0),0),0),0))))</f>
        <v/>
      </c>
      <c r="B96" s="39" t="str">
        <f>IF(G96="","",IF(K96="","",IF(E96/G96&lt;'2. Add assumptions'!$E$4,IF(K96&gt;0,IF(G96&gt;0,IF(H96&gt;L96,1,0),0)))))</f>
        <v/>
      </c>
      <c r="C96" s="31"/>
      <c r="D96" s="8"/>
      <c r="E96" s="8"/>
      <c r="F96" s="8"/>
      <c r="G96" s="17" t="str">
        <f t="shared" si="39"/>
        <v/>
      </c>
      <c r="H96" s="41" t="str">
        <f t="shared" si="64"/>
        <v/>
      </c>
      <c r="I96" s="8"/>
      <c r="J96" s="8"/>
      <c r="K96" s="16" t="str">
        <f t="shared" si="40"/>
        <v/>
      </c>
      <c r="L96" s="15" t="str">
        <f t="shared" si="55"/>
        <v/>
      </c>
      <c r="N96" t="str">
        <f t="shared" si="56"/>
        <v/>
      </c>
      <c r="O96" t="str">
        <f t="shared" si="57"/>
        <v/>
      </c>
      <c r="P96" t="str">
        <f t="shared" si="58"/>
        <v/>
      </c>
      <c r="Q96" t="str">
        <f t="shared" si="59"/>
        <v/>
      </c>
      <c r="R96" t="str">
        <f t="shared" si="60"/>
        <v/>
      </c>
      <c r="S96" t="str">
        <f t="shared" si="61"/>
        <v/>
      </c>
      <c r="U96" s="4" t="str">
        <f t="shared" si="62"/>
        <v/>
      </c>
      <c r="V96" s="4" t="str">
        <f t="shared" si="63"/>
        <v/>
      </c>
      <c r="W96" s="5" t="s">
        <v>43</v>
      </c>
      <c r="X96" s="36" t="str">
        <f t="shared" si="65"/>
        <v/>
      </c>
      <c r="Z96" s="36" t="str">
        <f t="shared" si="66"/>
        <v/>
      </c>
      <c r="AA96" s="36" t="str">
        <f t="shared" si="67"/>
        <v/>
      </c>
      <c r="AB96" s="5" t="s">
        <v>43</v>
      </c>
      <c r="AC96" s="36" t="str">
        <f t="shared" si="68"/>
        <v/>
      </c>
      <c r="AD96" s="4"/>
      <c r="AE96" s="4" t="str">
        <f t="shared" si="53"/>
        <v/>
      </c>
      <c r="AF96" s="4" t="str">
        <f>IF(G96="","",'2. Add assumptions'!$E$4)</f>
        <v/>
      </c>
      <c r="AG96" s="4" t="str">
        <f t="shared" si="54"/>
        <v/>
      </c>
      <c r="AI96" s="27" t="e">
        <f>AG96*('2. Add assumptions'!$E$7)</f>
        <v>#VALUE!</v>
      </c>
      <c r="AJ96" s="27" t="e">
        <f>1-(((('2. Add assumptions'!$E$4)/AE96)-1)/((('2. Add assumptions'!$E$4)/AI96)-1))</f>
        <v>#VALUE!</v>
      </c>
      <c r="AK96" s="27" t="e">
        <f t="shared" si="41"/>
        <v>#VALUE!</v>
      </c>
      <c r="AL96" s="27" t="e">
        <f t="shared" si="42"/>
        <v>#VALUE!</v>
      </c>
      <c r="AM96" s="27" t="e">
        <f>(1+(1-('2. Add assumptions'!$E$4))/(('2. Add assumptions'!$E$4)-AI96))*(1-((1-('2. Add assumptions'!$E$4))/(1-AE96)))</f>
        <v>#VALUE!</v>
      </c>
      <c r="AN96" s="27" t="e">
        <f t="shared" si="43"/>
        <v>#VALUE!</v>
      </c>
      <c r="AO96" s="27" t="e">
        <f t="shared" si="44"/>
        <v>#VALUE!</v>
      </c>
      <c r="AP96" s="27" t="e">
        <f>AE96-(('2. Add assumptions'!$E$10)*SQRT((AE96*(1-AE96))/(E96+F96)))</f>
        <v>#VALUE!</v>
      </c>
      <c r="AQ96" s="27" t="e">
        <f>AE96+(('2. Add assumptions'!$E$10)*SQRT((AE96*(1-AE96))/(E96+F96)))</f>
        <v>#VALUE!</v>
      </c>
      <c r="AR96" s="27" t="e">
        <f>AI96-(('2. Add assumptions'!$E$10)*('2. Add assumptions'!$E$7)*SQRT((AG96*(1-AG96))/(I96+J96)))</f>
        <v>#VALUE!</v>
      </c>
      <c r="AS96" s="27" t="e">
        <f>AI96+(('2. Add assumptions'!$E$10)*('2. Add assumptions'!$E$7)*SQRT((AG96*(1-AG96))/(I96+J96)))</f>
        <v>#VALUE!</v>
      </c>
      <c r="AT96" s="27" t="e">
        <f>1-(((('2. Add assumptions'!$E$4)/AP96)-1)/((('2. Add assumptions'!$E$4)/AS96)-1))</f>
        <v>#VALUE!</v>
      </c>
      <c r="AU96" s="27" t="e">
        <f t="shared" si="45"/>
        <v>#VALUE!</v>
      </c>
      <c r="AV96" s="27" t="e">
        <f t="shared" si="46"/>
        <v>#VALUE!</v>
      </c>
      <c r="AW96" s="27" t="e">
        <f>1-(((('2. Add assumptions'!$E$4)/AQ96)-1)/((('2. Add assumptions'!$E$4)/AR96)-1))</f>
        <v>#VALUE!</v>
      </c>
      <c r="AX96" s="27" t="e">
        <f t="shared" si="47"/>
        <v>#VALUE!</v>
      </c>
      <c r="AY96" s="27" t="e">
        <f t="shared" si="48"/>
        <v>#VALUE!</v>
      </c>
      <c r="AZ96" s="27" t="e">
        <f>(1+((1-'2. Add assumptions'!$E$4)/('2. Add assumptions'!$E$4-AR96)))*(1-(1-'2. Add assumptions'!$E$4)/(1-AQ96))</f>
        <v>#VALUE!</v>
      </c>
      <c r="BA96" s="27" t="e">
        <f t="shared" si="49"/>
        <v>#VALUE!</v>
      </c>
      <c r="BB96" s="27" t="e">
        <f t="shared" si="50"/>
        <v>#VALUE!</v>
      </c>
      <c r="BC96" s="27" t="e">
        <f>(1+((1-'2. Add assumptions'!$E$4)/('2. Add assumptions'!$E$4-AS96)))*(1-(1-'2. Add assumptions'!$E$4)/(1-AP96))</f>
        <v>#VALUE!</v>
      </c>
      <c r="BD96" s="27" t="e">
        <f t="shared" si="51"/>
        <v>#VALUE!</v>
      </c>
      <c r="BE96" s="27" t="e">
        <f t="shared" si="52"/>
        <v>#VALUE!</v>
      </c>
    </row>
    <row r="97" spans="1:57" x14ac:dyDescent="0.25">
      <c r="A97" s="39" t="str">
        <f>IF(G97="","",IF(K97="","",IF(E97/G97&lt;'2. Add assumptions'!$E$4,IF(I97/K97&lt;'2. Add assumptions'!$E$4,IF((E97&gt;0),IF(I97&gt;0,IF(G97&gt;0,IF(K97&gt;0,1,0),0),0),0),0))))</f>
        <v/>
      </c>
      <c r="B97" s="39" t="str">
        <f>IF(G97="","",IF(K97="","",IF(E97/G97&lt;'2. Add assumptions'!$E$4,IF(K97&gt;0,IF(G97&gt;0,IF(H97&gt;L97,1,0),0)))))</f>
        <v/>
      </c>
      <c r="C97" s="31"/>
      <c r="D97" s="8"/>
      <c r="E97" s="8"/>
      <c r="F97" s="8"/>
      <c r="G97" s="17" t="str">
        <f t="shared" si="39"/>
        <v/>
      </c>
      <c r="H97" s="41" t="str">
        <f t="shared" si="64"/>
        <v/>
      </c>
      <c r="I97" s="8"/>
      <c r="J97" s="8"/>
      <c r="K97" s="16" t="str">
        <f t="shared" si="40"/>
        <v/>
      </c>
      <c r="L97" s="15" t="str">
        <f t="shared" si="55"/>
        <v/>
      </c>
      <c r="N97" t="str">
        <f t="shared" si="56"/>
        <v/>
      </c>
      <c r="O97" t="str">
        <f t="shared" si="57"/>
        <v/>
      </c>
      <c r="P97" t="str">
        <f t="shared" si="58"/>
        <v/>
      </c>
      <c r="Q97" t="str">
        <f t="shared" si="59"/>
        <v/>
      </c>
      <c r="R97" t="str">
        <f t="shared" si="60"/>
        <v/>
      </c>
      <c r="S97" t="str">
        <f t="shared" si="61"/>
        <v/>
      </c>
      <c r="U97" s="4" t="str">
        <f t="shared" si="62"/>
        <v/>
      </c>
      <c r="V97" s="4" t="str">
        <f t="shared" si="63"/>
        <v/>
      </c>
      <c r="W97" s="5" t="s">
        <v>43</v>
      </c>
      <c r="X97" s="36" t="str">
        <f t="shared" si="65"/>
        <v/>
      </c>
      <c r="Z97" s="36" t="str">
        <f t="shared" si="66"/>
        <v/>
      </c>
      <c r="AA97" s="36" t="str">
        <f t="shared" si="67"/>
        <v/>
      </c>
      <c r="AB97" s="5" t="s">
        <v>43</v>
      </c>
      <c r="AC97" s="36" t="str">
        <f t="shared" si="68"/>
        <v/>
      </c>
      <c r="AD97" s="4"/>
      <c r="AE97" s="4" t="str">
        <f t="shared" si="53"/>
        <v/>
      </c>
      <c r="AF97" s="4" t="str">
        <f>IF(G97="","",'2. Add assumptions'!$E$4)</f>
        <v/>
      </c>
      <c r="AG97" s="4" t="str">
        <f t="shared" si="54"/>
        <v/>
      </c>
      <c r="AI97" s="27" t="e">
        <f>AG97*('2. Add assumptions'!$E$7)</f>
        <v>#VALUE!</v>
      </c>
      <c r="AJ97" s="27" t="e">
        <f>1-(((('2. Add assumptions'!$E$4)/AE97)-1)/((('2. Add assumptions'!$E$4)/AI97)-1))</f>
        <v>#VALUE!</v>
      </c>
      <c r="AK97" s="27" t="e">
        <f t="shared" si="41"/>
        <v>#VALUE!</v>
      </c>
      <c r="AL97" s="27" t="e">
        <f t="shared" si="42"/>
        <v>#VALUE!</v>
      </c>
      <c r="AM97" s="27" t="e">
        <f>(1+(1-('2. Add assumptions'!$E$4))/(('2. Add assumptions'!$E$4)-AI97))*(1-((1-('2. Add assumptions'!$E$4))/(1-AE97)))</f>
        <v>#VALUE!</v>
      </c>
      <c r="AN97" s="27" t="e">
        <f t="shared" si="43"/>
        <v>#VALUE!</v>
      </c>
      <c r="AO97" s="27" t="e">
        <f t="shared" si="44"/>
        <v>#VALUE!</v>
      </c>
      <c r="AP97" s="27" t="e">
        <f>AE97-(('2. Add assumptions'!$E$10)*SQRT((AE97*(1-AE97))/(E97+F97)))</f>
        <v>#VALUE!</v>
      </c>
      <c r="AQ97" s="27" t="e">
        <f>AE97+(('2. Add assumptions'!$E$10)*SQRT((AE97*(1-AE97))/(E97+F97)))</f>
        <v>#VALUE!</v>
      </c>
      <c r="AR97" s="27" t="e">
        <f>AI97-(('2. Add assumptions'!$E$10)*('2. Add assumptions'!$E$7)*SQRT((AG97*(1-AG97))/(I97+J97)))</f>
        <v>#VALUE!</v>
      </c>
      <c r="AS97" s="27" t="e">
        <f>AI97+(('2. Add assumptions'!$E$10)*('2. Add assumptions'!$E$7)*SQRT((AG97*(1-AG97))/(I97+J97)))</f>
        <v>#VALUE!</v>
      </c>
      <c r="AT97" s="27" t="e">
        <f>1-(((('2. Add assumptions'!$E$4)/AP97)-1)/((('2. Add assumptions'!$E$4)/AS97)-1))</f>
        <v>#VALUE!</v>
      </c>
      <c r="AU97" s="27" t="e">
        <f t="shared" si="45"/>
        <v>#VALUE!</v>
      </c>
      <c r="AV97" s="27" t="e">
        <f t="shared" si="46"/>
        <v>#VALUE!</v>
      </c>
      <c r="AW97" s="27" t="e">
        <f>1-(((('2. Add assumptions'!$E$4)/AQ97)-1)/((('2. Add assumptions'!$E$4)/AR97)-1))</f>
        <v>#VALUE!</v>
      </c>
      <c r="AX97" s="27" t="e">
        <f t="shared" si="47"/>
        <v>#VALUE!</v>
      </c>
      <c r="AY97" s="27" t="e">
        <f t="shared" si="48"/>
        <v>#VALUE!</v>
      </c>
      <c r="AZ97" s="27" t="e">
        <f>(1+((1-'2. Add assumptions'!$E$4)/('2. Add assumptions'!$E$4-AR97)))*(1-(1-'2. Add assumptions'!$E$4)/(1-AQ97))</f>
        <v>#VALUE!</v>
      </c>
      <c r="BA97" s="27" t="e">
        <f t="shared" si="49"/>
        <v>#VALUE!</v>
      </c>
      <c r="BB97" s="27" t="e">
        <f t="shared" si="50"/>
        <v>#VALUE!</v>
      </c>
      <c r="BC97" s="27" t="e">
        <f>(1+((1-'2. Add assumptions'!$E$4)/('2. Add assumptions'!$E$4-AS97)))*(1-(1-'2. Add assumptions'!$E$4)/(1-AP97))</f>
        <v>#VALUE!</v>
      </c>
      <c r="BD97" s="27" t="e">
        <f t="shared" si="51"/>
        <v>#VALUE!</v>
      </c>
      <c r="BE97" s="27" t="e">
        <f t="shared" si="52"/>
        <v>#VALUE!</v>
      </c>
    </row>
    <row r="98" spans="1:57" x14ac:dyDescent="0.25">
      <c r="A98" s="39" t="str">
        <f>IF(G98="","",IF(K98="","",IF(E98/G98&lt;'2. Add assumptions'!$E$4,IF(I98/K98&lt;'2. Add assumptions'!$E$4,IF((E98&gt;0),IF(I98&gt;0,IF(G98&gt;0,IF(K98&gt;0,1,0),0),0),0),0))))</f>
        <v/>
      </c>
      <c r="B98" s="39" t="str">
        <f>IF(G98="","",IF(K98="","",IF(E98/G98&lt;'2. Add assumptions'!$E$4,IF(K98&gt;0,IF(G98&gt;0,IF(H98&gt;L98,1,0),0)))))</f>
        <v/>
      </c>
      <c r="C98" s="31"/>
      <c r="D98" s="8"/>
      <c r="E98" s="8"/>
      <c r="F98" s="8"/>
      <c r="G98" s="17" t="str">
        <f t="shared" si="39"/>
        <v/>
      </c>
      <c r="H98" s="41" t="str">
        <f t="shared" si="64"/>
        <v/>
      </c>
      <c r="I98" s="8"/>
      <c r="J98" s="8"/>
      <c r="K98" s="16" t="str">
        <f t="shared" si="40"/>
        <v/>
      </c>
      <c r="L98" s="15" t="str">
        <f t="shared" si="55"/>
        <v/>
      </c>
      <c r="N98" t="str">
        <f t="shared" si="56"/>
        <v/>
      </c>
      <c r="O98" t="str">
        <f t="shared" si="57"/>
        <v/>
      </c>
      <c r="P98" t="str">
        <f t="shared" si="58"/>
        <v/>
      </c>
      <c r="Q98" t="str">
        <f t="shared" si="59"/>
        <v/>
      </c>
      <c r="R98" t="str">
        <f t="shared" si="60"/>
        <v/>
      </c>
      <c r="S98" t="str">
        <f t="shared" si="61"/>
        <v/>
      </c>
      <c r="U98" s="4" t="str">
        <f t="shared" si="62"/>
        <v/>
      </c>
      <c r="V98" s="4" t="str">
        <f t="shared" si="63"/>
        <v/>
      </c>
      <c r="W98" s="5" t="s">
        <v>43</v>
      </c>
      <c r="X98" s="36" t="str">
        <f t="shared" si="65"/>
        <v/>
      </c>
      <c r="Z98" s="36" t="str">
        <f t="shared" si="66"/>
        <v/>
      </c>
      <c r="AA98" s="36" t="str">
        <f t="shared" si="67"/>
        <v/>
      </c>
      <c r="AB98" s="5" t="s">
        <v>43</v>
      </c>
      <c r="AC98" s="36" t="str">
        <f t="shared" si="68"/>
        <v/>
      </c>
      <c r="AD98" s="4"/>
      <c r="AE98" s="4" t="str">
        <f t="shared" si="53"/>
        <v/>
      </c>
      <c r="AF98" s="4" t="str">
        <f>IF(G98="","",'2. Add assumptions'!$E$4)</f>
        <v/>
      </c>
      <c r="AG98" s="4" t="str">
        <f t="shared" si="54"/>
        <v/>
      </c>
      <c r="AI98" s="27" t="e">
        <f>AG98*('2. Add assumptions'!$E$7)</f>
        <v>#VALUE!</v>
      </c>
      <c r="AJ98" s="27" t="e">
        <f>1-(((('2. Add assumptions'!$E$4)/AE98)-1)/((('2. Add assumptions'!$E$4)/AI98)-1))</f>
        <v>#VALUE!</v>
      </c>
      <c r="AK98" s="27" t="e">
        <f t="shared" si="41"/>
        <v>#VALUE!</v>
      </c>
      <c r="AL98" s="27" t="e">
        <f t="shared" si="42"/>
        <v>#VALUE!</v>
      </c>
      <c r="AM98" s="27" t="e">
        <f>(1+(1-('2. Add assumptions'!$E$4))/(('2. Add assumptions'!$E$4)-AI98))*(1-((1-('2. Add assumptions'!$E$4))/(1-AE98)))</f>
        <v>#VALUE!</v>
      </c>
      <c r="AN98" s="27" t="e">
        <f t="shared" si="43"/>
        <v>#VALUE!</v>
      </c>
      <c r="AO98" s="27" t="e">
        <f t="shared" si="44"/>
        <v>#VALUE!</v>
      </c>
      <c r="AP98" s="27" t="e">
        <f>AE98-(('2. Add assumptions'!$E$10)*SQRT((AE98*(1-AE98))/(E98+F98)))</f>
        <v>#VALUE!</v>
      </c>
      <c r="AQ98" s="27" t="e">
        <f>AE98+(('2. Add assumptions'!$E$10)*SQRT((AE98*(1-AE98))/(E98+F98)))</f>
        <v>#VALUE!</v>
      </c>
      <c r="AR98" s="27" t="e">
        <f>AI98-(('2. Add assumptions'!$E$10)*('2. Add assumptions'!$E$7)*SQRT((AG98*(1-AG98))/(I98+J98)))</f>
        <v>#VALUE!</v>
      </c>
      <c r="AS98" s="27" t="e">
        <f>AI98+(('2. Add assumptions'!$E$10)*('2. Add assumptions'!$E$7)*SQRT((AG98*(1-AG98))/(I98+J98)))</f>
        <v>#VALUE!</v>
      </c>
      <c r="AT98" s="27" t="e">
        <f>1-(((('2. Add assumptions'!$E$4)/AP98)-1)/((('2. Add assumptions'!$E$4)/AS98)-1))</f>
        <v>#VALUE!</v>
      </c>
      <c r="AU98" s="27" t="e">
        <f t="shared" si="45"/>
        <v>#VALUE!</v>
      </c>
      <c r="AV98" s="27" t="e">
        <f t="shared" si="46"/>
        <v>#VALUE!</v>
      </c>
      <c r="AW98" s="27" t="e">
        <f>1-(((('2. Add assumptions'!$E$4)/AQ98)-1)/((('2. Add assumptions'!$E$4)/AR98)-1))</f>
        <v>#VALUE!</v>
      </c>
      <c r="AX98" s="27" t="e">
        <f t="shared" si="47"/>
        <v>#VALUE!</v>
      </c>
      <c r="AY98" s="27" t="e">
        <f t="shared" si="48"/>
        <v>#VALUE!</v>
      </c>
      <c r="AZ98" s="27" t="e">
        <f>(1+((1-'2. Add assumptions'!$E$4)/('2. Add assumptions'!$E$4-AR98)))*(1-(1-'2. Add assumptions'!$E$4)/(1-AQ98))</f>
        <v>#VALUE!</v>
      </c>
      <c r="BA98" s="27" t="e">
        <f t="shared" si="49"/>
        <v>#VALUE!</v>
      </c>
      <c r="BB98" s="27" t="e">
        <f t="shared" si="50"/>
        <v>#VALUE!</v>
      </c>
      <c r="BC98" s="27" t="e">
        <f>(1+((1-'2. Add assumptions'!$E$4)/('2. Add assumptions'!$E$4-AS98)))*(1-(1-'2. Add assumptions'!$E$4)/(1-AP98))</f>
        <v>#VALUE!</v>
      </c>
      <c r="BD98" s="27" t="e">
        <f t="shared" si="51"/>
        <v>#VALUE!</v>
      </c>
      <c r="BE98" s="27" t="e">
        <f t="shared" si="52"/>
        <v>#VALUE!</v>
      </c>
    </row>
    <row r="99" spans="1:57" x14ac:dyDescent="0.25">
      <c r="A99" s="39" t="str">
        <f>IF(G99="","",IF(K99="","",IF(E99/G99&lt;'2. Add assumptions'!$E$4,IF(I99/K99&lt;'2. Add assumptions'!$E$4,IF((E99&gt;0),IF(I99&gt;0,IF(G99&gt;0,IF(K99&gt;0,1,0),0),0),0),0))))</f>
        <v/>
      </c>
      <c r="B99" s="39" t="str">
        <f>IF(G99="","",IF(K99="","",IF(E99/G99&lt;'2. Add assumptions'!$E$4,IF(K99&gt;0,IF(G99&gt;0,IF(H99&gt;L99,1,0),0)))))</f>
        <v/>
      </c>
      <c r="C99" s="31"/>
      <c r="D99" s="8"/>
      <c r="E99" s="8"/>
      <c r="F99" s="8"/>
      <c r="G99" s="17" t="str">
        <f t="shared" si="39"/>
        <v/>
      </c>
      <c r="H99" s="41" t="str">
        <f t="shared" si="64"/>
        <v/>
      </c>
      <c r="I99" s="8"/>
      <c r="J99" s="8"/>
      <c r="K99" s="16" t="str">
        <f t="shared" si="40"/>
        <v/>
      </c>
      <c r="L99" s="15" t="str">
        <f t="shared" si="55"/>
        <v/>
      </c>
      <c r="N99" t="str">
        <f t="shared" si="56"/>
        <v/>
      </c>
      <c r="O99" t="str">
        <f t="shared" si="57"/>
        <v/>
      </c>
      <c r="P99" t="str">
        <f t="shared" si="58"/>
        <v/>
      </c>
      <c r="Q99" t="str">
        <f t="shared" si="59"/>
        <v/>
      </c>
      <c r="R99" t="str">
        <f t="shared" si="60"/>
        <v/>
      </c>
      <c r="S99" t="str">
        <f t="shared" si="61"/>
        <v/>
      </c>
      <c r="U99" s="4" t="str">
        <f t="shared" si="62"/>
        <v/>
      </c>
      <c r="V99" s="4" t="str">
        <f t="shared" si="63"/>
        <v/>
      </c>
      <c r="W99" s="5" t="s">
        <v>43</v>
      </c>
      <c r="X99" s="36" t="str">
        <f t="shared" si="65"/>
        <v/>
      </c>
      <c r="Z99" s="36" t="str">
        <f t="shared" si="66"/>
        <v/>
      </c>
      <c r="AA99" s="36" t="str">
        <f t="shared" si="67"/>
        <v/>
      </c>
      <c r="AB99" s="5" t="s">
        <v>43</v>
      </c>
      <c r="AC99" s="36" t="str">
        <f t="shared" si="68"/>
        <v/>
      </c>
      <c r="AD99" s="4"/>
      <c r="AE99" s="4" t="str">
        <f t="shared" si="53"/>
        <v/>
      </c>
      <c r="AF99" s="4" t="str">
        <f>IF(G99="","",'2. Add assumptions'!$E$4)</f>
        <v/>
      </c>
      <c r="AG99" s="4" t="str">
        <f t="shared" si="54"/>
        <v/>
      </c>
      <c r="AI99" s="27" t="e">
        <f>AG99*('2. Add assumptions'!$E$7)</f>
        <v>#VALUE!</v>
      </c>
      <c r="AJ99" s="27" t="e">
        <f>1-(((('2. Add assumptions'!$E$4)/AE99)-1)/((('2. Add assumptions'!$E$4)/AI99)-1))</f>
        <v>#VALUE!</v>
      </c>
      <c r="AK99" s="27" t="e">
        <f t="shared" si="41"/>
        <v>#VALUE!</v>
      </c>
      <c r="AL99" s="27" t="e">
        <f t="shared" si="42"/>
        <v>#VALUE!</v>
      </c>
      <c r="AM99" s="27" t="e">
        <f>(1+(1-('2. Add assumptions'!$E$4))/(('2. Add assumptions'!$E$4)-AI99))*(1-((1-('2. Add assumptions'!$E$4))/(1-AE99)))</f>
        <v>#VALUE!</v>
      </c>
      <c r="AN99" s="27" t="e">
        <f t="shared" si="43"/>
        <v>#VALUE!</v>
      </c>
      <c r="AO99" s="27" t="e">
        <f t="shared" si="44"/>
        <v>#VALUE!</v>
      </c>
      <c r="AP99" s="27" t="e">
        <f>AE99-(('2. Add assumptions'!$E$10)*SQRT((AE99*(1-AE99))/(E99+F99)))</f>
        <v>#VALUE!</v>
      </c>
      <c r="AQ99" s="27" t="e">
        <f>AE99+(('2. Add assumptions'!$E$10)*SQRT((AE99*(1-AE99))/(E99+F99)))</f>
        <v>#VALUE!</v>
      </c>
      <c r="AR99" s="27" t="e">
        <f>AI99-(('2. Add assumptions'!$E$10)*('2. Add assumptions'!$E$7)*SQRT((AG99*(1-AG99))/(I99+J99)))</f>
        <v>#VALUE!</v>
      </c>
      <c r="AS99" s="27" t="e">
        <f>AI99+(('2. Add assumptions'!$E$10)*('2. Add assumptions'!$E$7)*SQRT((AG99*(1-AG99))/(I99+J99)))</f>
        <v>#VALUE!</v>
      </c>
      <c r="AT99" s="27" t="e">
        <f>1-(((('2. Add assumptions'!$E$4)/AP99)-1)/((('2. Add assumptions'!$E$4)/AS99)-1))</f>
        <v>#VALUE!</v>
      </c>
      <c r="AU99" s="27" t="e">
        <f t="shared" si="45"/>
        <v>#VALUE!</v>
      </c>
      <c r="AV99" s="27" t="e">
        <f t="shared" si="46"/>
        <v>#VALUE!</v>
      </c>
      <c r="AW99" s="27" t="e">
        <f>1-(((('2. Add assumptions'!$E$4)/AQ99)-1)/((('2. Add assumptions'!$E$4)/AR99)-1))</f>
        <v>#VALUE!</v>
      </c>
      <c r="AX99" s="27" t="e">
        <f t="shared" si="47"/>
        <v>#VALUE!</v>
      </c>
      <c r="AY99" s="27" t="e">
        <f t="shared" si="48"/>
        <v>#VALUE!</v>
      </c>
      <c r="AZ99" s="27" t="e">
        <f>(1+((1-'2. Add assumptions'!$E$4)/('2. Add assumptions'!$E$4-AR99)))*(1-(1-'2. Add assumptions'!$E$4)/(1-AQ99))</f>
        <v>#VALUE!</v>
      </c>
      <c r="BA99" s="27" t="e">
        <f t="shared" si="49"/>
        <v>#VALUE!</v>
      </c>
      <c r="BB99" s="27" t="e">
        <f t="shared" si="50"/>
        <v>#VALUE!</v>
      </c>
      <c r="BC99" s="27" t="e">
        <f>(1+((1-'2. Add assumptions'!$E$4)/('2. Add assumptions'!$E$4-AS99)))*(1-(1-'2. Add assumptions'!$E$4)/(1-AP99))</f>
        <v>#VALUE!</v>
      </c>
      <c r="BD99" s="27" t="e">
        <f t="shared" si="51"/>
        <v>#VALUE!</v>
      </c>
      <c r="BE99" s="27" t="e">
        <f t="shared" si="52"/>
        <v>#VALUE!</v>
      </c>
    </row>
    <row r="100" spans="1:57" x14ac:dyDescent="0.25">
      <c r="A100" s="39" t="str">
        <f>IF(G100="","",IF(K100="","",IF(E100/G100&lt;'2. Add assumptions'!$E$4,IF(I100/K100&lt;'2. Add assumptions'!$E$4,IF((E100&gt;0),IF(I100&gt;0,IF(G100&gt;0,IF(K100&gt;0,1,0),0),0),0),0))))</f>
        <v/>
      </c>
      <c r="B100" s="39" t="str">
        <f>IF(G100="","",IF(K100="","",IF(E100/G100&lt;'2. Add assumptions'!$E$4,IF(K100&gt;0,IF(G100&gt;0,IF(H100&gt;L100,1,0),0)))))</f>
        <v/>
      </c>
      <c r="C100" s="31"/>
      <c r="D100" s="8"/>
      <c r="E100" s="8"/>
      <c r="F100" s="8"/>
      <c r="G100" s="17" t="str">
        <f t="shared" si="39"/>
        <v/>
      </c>
      <c r="H100" s="41" t="str">
        <f t="shared" si="64"/>
        <v/>
      </c>
      <c r="I100" s="8"/>
      <c r="J100" s="8"/>
      <c r="K100" s="16" t="str">
        <f t="shared" si="40"/>
        <v/>
      </c>
      <c r="L100" s="15" t="str">
        <f t="shared" si="55"/>
        <v/>
      </c>
      <c r="N100" t="str">
        <f t="shared" si="56"/>
        <v/>
      </c>
      <c r="O100" t="str">
        <f t="shared" si="57"/>
        <v/>
      </c>
      <c r="P100" t="str">
        <f t="shared" si="58"/>
        <v/>
      </c>
      <c r="Q100" t="str">
        <f t="shared" si="59"/>
        <v/>
      </c>
      <c r="R100" t="str">
        <f t="shared" si="60"/>
        <v/>
      </c>
      <c r="S100" t="str">
        <f t="shared" si="61"/>
        <v/>
      </c>
      <c r="U100" s="4" t="str">
        <f t="shared" si="62"/>
        <v/>
      </c>
      <c r="V100" s="4" t="str">
        <f t="shared" si="63"/>
        <v/>
      </c>
      <c r="W100" s="5" t="s">
        <v>43</v>
      </c>
      <c r="X100" s="36" t="str">
        <f t="shared" si="65"/>
        <v/>
      </c>
      <c r="Z100" s="36" t="str">
        <f t="shared" si="66"/>
        <v/>
      </c>
      <c r="AA100" s="36" t="str">
        <f t="shared" si="67"/>
        <v/>
      </c>
      <c r="AB100" s="5" t="s">
        <v>43</v>
      </c>
      <c r="AC100" s="36" t="str">
        <f t="shared" si="68"/>
        <v/>
      </c>
      <c r="AD100" s="4"/>
      <c r="AE100" s="4" t="str">
        <f t="shared" si="53"/>
        <v/>
      </c>
      <c r="AF100" s="4" t="str">
        <f>IF(G100="","",'2. Add assumptions'!$E$4)</f>
        <v/>
      </c>
      <c r="AG100" s="4" t="str">
        <f t="shared" si="54"/>
        <v/>
      </c>
      <c r="AI100" s="27" t="e">
        <f>AG100*('2. Add assumptions'!$E$7)</f>
        <v>#VALUE!</v>
      </c>
      <c r="AJ100" s="27" t="e">
        <f>1-(((('2. Add assumptions'!$E$4)/AE100)-1)/((('2. Add assumptions'!$E$4)/AI100)-1))</f>
        <v>#VALUE!</v>
      </c>
      <c r="AK100" s="27" t="e">
        <f t="shared" si="41"/>
        <v>#VALUE!</v>
      </c>
      <c r="AL100" s="27" t="e">
        <f t="shared" si="42"/>
        <v>#VALUE!</v>
      </c>
      <c r="AM100" s="27" t="e">
        <f>(1+(1-('2. Add assumptions'!$E$4))/(('2. Add assumptions'!$E$4)-AI100))*(1-((1-('2. Add assumptions'!$E$4))/(1-AE100)))</f>
        <v>#VALUE!</v>
      </c>
      <c r="AN100" s="27" t="e">
        <f t="shared" si="43"/>
        <v>#VALUE!</v>
      </c>
      <c r="AO100" s="27" t="e">
        <f t="shared" si="44"/>
        <v>#VALUE!</v>
      </c>
      <c r="AP100" s="27" t="e">
        <f>AE100-(('2. Add assumptions'!$E$10)*SQRT((AE100*(1-AE100))/(E100+F100)))</f>
        <v>#VALUE!</v>
      </c>
      <c r="AQ100" s="27" t="e">
        <f>AE100+(('2. Add assumptions'!$E$10)*SQRT((AE100*(1-AE100))/(E100+F100)))</f>
        <v>#VALUE!</v>
      </c>
      <c r="AR100" s="27" t="e">
        <f>AI100-(('2. Add assumptions'!$E$10)*('2. Add assumptions'!$E$7)*SQRT((AG100*(1-AG100))/(I100+J100)))</f>
        <v>#VALUE!</v>
      </c>
      <c r="AS100" s="27" t="e">
        <f>AI100+(('2. Add assumptions'!$E$10)*('2. Add assumptions'!$E$7)*SQRT((AG100*(1-AG100))/(I100+J100)))</f>
        <v>#VALUE!</v>
      </c>
      <c r="AT100" s="27" t="e">
        <f>1-(((('2. Add assumptions'!$E$4)/AP100)-1)/((('2. Add assumptions'!$E$4)/AS100)-1))</f>
        <v>#VALUE!</v>
      </c>
      <c r="AU100" s="27" t="e">
        <f t="shared" si="45"/>
        <v>#VALUE!</v>
      </c>
      <c r="AV100" s="27" t="e">
        <f t="shared" si="46"/>
        <v>#VALUE!</v>
      </c>
      <c r="AW100" s="27" t="e">
        <f>1-(((('2. Add assumptions'!$E$4)/AQ100)-1)/((('2. Add assumptions'!$E$4)/AR100)-1))</f>
        <v>#VALUE!</v>
      </c>
      <c r="AX100" s="27" t="e">
        <f t="shared" si="47"/>
        <v>#VALUE!</v>
      </c>
      <c r="AY100" s="27" t="e">
        <f t="shared" si="48"/>
        <v>#VALUE!</v>
      </c>
      <c r="AZ100" s="27" t="e">
        <f>(1+((1-'2. Add assumptions'!$E$4)/('2. Add assumptions'!$E$4-AR100)))*(1-(1-'2. Add assumptions'!$E$4)/(1-AQ100))</f>
        <v>#VALUE!</v>
      </c>
      <c r="BA100" s="27" t="e">
        <f t="shared" si="49"/>
        <v>#VALUE!</v>
      </c>
      <c r="BB100" s="27" t="e">
        <f t="shared" si="50"/>
        <v>#VALUE!</v>
      </c>
      <c r="BC100" s="27" t="e">
        <f>(1+((1-'2. Add assumptions'!$E$4)/('2. Add assumptions'!$E$4-AS100)))*(1-(1-'2. Add assumptions'!$E$4)/(1-AP100))</f>
        <v>#VALUE!</v>
      </c>
      <c r="BD100" s="27" t="e">
        <f t="shared" si="51"/>
        <v>#VALUE!</v>
      </c>
      <c r="BE100" s="27" t="e">
        <f t="shared" si="52"/>
        <v>#VALUE!</v>
      </c>
    </row>
    <row r="101" spans="1:57" x14ac:dyDescent="0.25">
      <c r="A101" s="39" t="str">
        <f>IF(G101="","",IF(K101="","",IF(E101/G101&lt;'2. Add assumptions'!$E$4,IF(I101/K101&lt;'2. Add assumptions'!$E$4,IF((E101&gt;0),IF(I101&gt;0,IF(G101&gt;0,IF(K101&gt;0,1,0),0),0),0),0))))</f>
        <v/>
      </c>
      <c r="B101" s="39" t="str">
        <f>IF(G101="","",IF(K101="","",IF(E101/G101&lt;'2. Add assumptions'!$E$4,IF(K101&gt;0,IF(G101&gt;0,IF(H101&gt;L101,1,0),0)))))</f>
        <v/>
      </c>
      <c r="C101" s="31"/>
      <c r="D101" s="8"/>
      <c r="E101" s="8"/>
      <c r="F101" s="8"/>
      <c r="G101" s="17" t="str">
        <f t="shared" si="39"/>
        <v/>
      </c>
      <c r="H101" s="41" t="str">
        <f t="shared" si="64"/>
        <v/>
      </c>
      <c r="I101" s="8"/>
      <c r="J101" s="8"/>
      <c r="K101" s="16" t="str">
        <f t="shared" si="40"/>
        <v/>
      </c>
      <c r="L101" s="15" t="str">
        <f t="shared" si="55"/>
        <v/>
      </c>
      <c r="N101" t="str">
        <f t="shared" si="56"/>
        <v/>
      </c>
      <c r="O101" t="str">
        <f t="shared" si="57"/>
        <v/>
      </c>
      <c r="P101" t="str">
        <f t="shared" si="58"/>
        <v/>
      </c>
      <c r="Q101" t="str">
        <f t="shared" si="59"/>
        <v/>
      </c>
      <c r="R101" t="str">
        <f t="shared" si="60"/>
        <v/>
      </c>
      <c r="S101" t="str">
        <f t="shared" si="61"/>
        <v/>
      </c>
      <c r="U101" s="4" t="str">
        <f t="shared" si="62"/>
        <v/>
      </c>
      <c r="V101" s="4" t="str">
        <f t="shared" si="63"/>
        <v/>
      </c>
      <c r="W101" s="5" t="s">
        <v>43</v>
      </c>
      <c r="X101" s="36" t="str">
        <f t="shared" si="65"/>
        <v/>
      </c>
      <c r="Z101" s="36" t="str">
        <f t="shared" si="66"/>
        <v/>
      </c>
      <c r="AA101" s="36" t="str">
        <f t="shared" si="67"/>
        <v/>
      </c>
      <c r="AB101" s="5" t="s">
        <v>43</v>
      </c>
      <c r="AC101" s="36" t="str">
        <f t="shared" si="68"/>
        <v/>
      </c>
      <c r="AD101" s="4"/>
      <c r="AE101" s="4" t="str">
        <f t="shared" si="53"/>
        <v/>
      </c>
      <c r="AF101" s="4" t="str">
        <f>IF(G101="","",'2. Add assumptions'!$E$4)</f>
        <v/>
      </c>
      <c r="AG101" s="4" t="str">
        <f t="shared" si="54"/>
        <v/>
      </c>
      <c r="AI101" s="27" t="e">
        <f>AG101*('2. Add assumptions'!$E$7)</f>
        <v>#VALUE!</v>
      </c>
      <c r="AJ101" s="27" t="e">
        <f>1-(((('2. Add assumptions'!$E$4)/AE101)-1)/((('2. Add assumptions'!$E$4)/AI101)-1))</f>
        <v>#VALUE!</v>
      </c>
      <c r="AK101" s="27" t="e">
        <f t="shared" si="41"/>
        <v>#VALUE!</v>
      </c>
      <c r="AL101" s="27" t="e">
        <f t="shared" si="42"/>
        <v>#VALUE!</v>
      </c>
      <c r="AM101" s="27" t="e">
        <f>(1+(1-('2. Add assumptions'!$E$4))/(('2. Add assumptions'!$E$4)-AI101))*(1-((1-('2. Add assumptions'!$E$4))/(1-AE101)))</f>
        <v>#VALUE!</v>
      </c>
      <c r="AN101" s="27" t="e">
        <f t="shared" si="43"/>
        <v>#VALUE!</v>
      </c>
      <c r="AO101" s="27" t="e">
        <f t="shared" si="44"/>
        <v>#VALUE!</v>
      </c>
      <c r="AP101" s="27" t="e">
        <f>AE101-(('2. Add assumptions'!$E$10)*SQRT((AE101*(1-AE101))/(E101+F101)))</f>
        <v>#VALUE!</v>
      </c>
      <c r="AQ101" s="27" t="e">
        <f>AE101+(('2. Add assumptions'!$E$10)*SQRT((AE101*(1-AE101))/(E101+F101)))</f>
        <v>#VALUE!</v>
      </c>
      <c r="AR101" s="27" t="e">
        <f>AI101-(('2. Add assumptions'!$E$10)*('2. Add assumptions'!$E$7)*SQRT((AG101*(1-AG101))/(I101+J101)))</f>
        <v>#VALUE!</v>
      </c>
      <c r="AS101" s="27" t="e">
        <f>AI101+(('2. Add assumptions'!$E$10)*('2. Add assumptions'!$E$7)*SQRT((AG101*(1-AG101))/(I101+J101)))</f>
        <v>#VALUE!</v>
      </c>
      <c r="AT101" s="27" t="e">
        <f>1-(((('2. Add assumptions'!$E$4)/AP101)-1)/((('2. Add assumptions'!$E$4)/AS101)-1))</f>
        <v>#VALUE!</v>
      </c>
      <c r="AU101" s="27" t="e">
        <f t="shared" si="45"/>
        <v>#VALUE!</v>
      </c>
      <c r="AV101" s="27" t="e">
        <f t="shared" si="46"/>
        <v>#VALUE!</v>
      </c>
      <c r="AW101" s="27" t="e">
        <f>1-(((('2. Add assumptions'!$E$4)/AQ101)-1)/((('2. Add assumptions'!$E$4)/AR101)-1))</f>
        <v>#VALUE!</v>
      </c>
      <c r="AX101" s="27" t="e">
        <f t="shared" si="47"/>
        <v>#VALUE!</v>
      </c>
      <c r="AY101" s="27" t="e">
        <f t="shared" si="48"/>
        <v>#VALUE!</v>
      </c>
      <c r="AZ101" s="27" t="e">
        <f>(1+((1-'2. Add assumptions'!$E$4)/('2. Add assumptions'!$E$4-AR101)))*(1-(1-'2. Add assumptions'!$E$4)/(1-AQ101))</f>
        <v>#VALUE!</v>
      </c>
      <c r="BA101" s="27" t="e">
        <f t="shared" si="49"/>
        <v>#VALUE!</v>
      </c>
      <c r="BB101" s="27" t="e">
        <f t="shared" si="50"/>
        <v>#VALUE!</v>
      </c>
      <c r="BC101" s="27" t="e">
        <f>(1+((1-'2. Add assumptions'!$E$4)/('2. Add assumptions'!$E$4-AS101)))*(1-(1-'2. Add assumptions'!$E$4)/(1-AP101))</f>
        <v>#VALUE!</v>
      </c>
      <c r="BD101" s="27" t="e">
        <f t="shared" si="51"/>
        <v>#VALUE!</v>
      </c>
      <c r="BE101" s="27" t="e">
        <f t="shared" si="52"/>
        <v>#VALUE!</v>
      </c>
    </row>
    <row r="102" spans="1:57" x14ac:dyDescent="0.25">
      <c r="A102" s="39" t="str">
        <f>IF(G102="","",IF(K102="","",IF(E102/G102&lt;'2. Add assumptions'!$E$4,IF(I102/K102&lt;'2. Add assumptions'!$E$4,IF((E102&gt;0),IF(I102&gt;0,IF(G102&gt;0,IF(K102&gt;0,1,0),0),0),0),0))))</f>
        <v/>
      </c>
      <c r="B102" s="39" t="str">
        <f>IF(G102="","",IF(K102="","",IF(E102/G102&lt;'2. Add assumptions'!$E$4,IF(K102&gt;0,IF(G102&gt;0,IF(H102&gt;L102,1,0),0)))))</f>
        <v/>
      </c>
      <c r="C102" s="31"/>
      <c r="D102" s="8"/>
      <c r="E102" s="8"/>
      <c r="F102" s="8"/>
      <c r="G102" s="17" t="str">
        <f t="shared" si="39"/>
        <v/>
      </c>
      <c r="H102" s="41" t="str">
        <f t="shared" si="64"/>
        <v/>
      </c>
      <c r="I102" s="8"/>
      <c r="J102" s="8"/>
      <c r="K102" s="16" t="str">
        <f t="shared" si="40"/>
        <v/>
      </c>
      <c r="L102" s="15" t="str">
        <f t="shared" si="55"/>
        <v/>
      </c>
      <c r="N102" t="str">
        <f t="shared" si="56"/>
        <v/>
      </c>
      <c r="O102" t="str">
        <f t="shared" si="57"/>
        <v/>
      </c>
      <c r="P102" t="str">
        <f t="shared" si="58"/>
        <v/>
      </c>
      <c r="Q102" t="str">
        <f t="shared" si="59"/>
        <v/>
      </c>
      <c r="R102" t="str">
        <f t="shared" si="60"/>
        <v/>
      </c>
      <c r="S102" t="str">
        <f t="shared" si="61"/>
        <v/>
      </c>
      <c r="U102" s="4" t="str">
        <f t="shared" si="62"/>
        <v/>
      </c>
      <c r="V102" s="4" t="str">
        <f t="shared" si="63"/>
        <v/>
      </c>
      <c r="W102" s="5" t="s">
        <v>43</v>
      </c>
      <c r="X102" s="36" t="str">
        <f t="shared" si="65"/>
        <v/>
      </c>
      <c r="Z102" s="36" t="str">
        <f t="shared" si="66"/>
        <v/>
      </c>
      <c r="AA102" s="36" t="str">
        <f t="shared" si="67"/>
        <v/>
      </c>
      <c r="AB102" s="5" t="s">
        <v>43</v>
      </c>
      <c r="AC102" s="36" t="str">
        <f t="shared" si="68"/>
        <v/>
      </c>
      <c r="AD102" s="4"/>
      <c r="AE102" s="4" t="str">
        <f t="shared" si="53"/>
        <v/>
      </c>
      <c r="AF102" s="4" t="str">
        <f>IF(G102="","",'2. Add assumptions'!$E$4)</f>
        <v/>
      </c>
      <c r="AG102" s="4" t="str">
        <f t="shared" si="54"/>
        <v/>
      </c>
      <c r="AI102" s="27" t="e">
        <f>AG102*('2. Add assumptions'!$E$7)</f>
        <v>#VALUE!</v>
      </c>
      <c r="AJ102" s="27" t="e">
        <f>1-(((('2. Add assumptions'!$E$4)/AE102)-1)/((('2. Add assumptions'!$E$4)/AI102)-1))</f>
        <v>#VALUE!</v>
      </c>
      <c r="AK102" s="27" t="e">
        <f t="shared" si="41"/>
        <v>#VALUE!</v>
      </c>
      <c r="AL102" s="27" t="e">
        <f t="shared" si="42"/>
        <v>#VALUE!</v>
      </c>
      <c r="AM102" s="27" t="e">
        <f>(1+(1-('2. Add assumptions'!$E$4))/(('2. Add assumptions'!$E$4)-AI102))*(1-((1-('2. Add assumptions'!$E$4))/(1-AE102)))</f>
        <v>#VALUE!</v>
      </c>
      <c r="AN102" s="27" t="e">
        <f t="shared" si="43"/>
        <v>#VALUE!</v>
      </c>
      <c r="AO102" s="27" t="e">
        <f t="shared" si="44"/>
        <v>#VALUE!</v>
      </c>
      <c r="AP102" s="27" t="e">
        <f>AE102-(('2. Add assumptions'!$E$10)*SQRT((AE102*(1-AE102))/(E102+F102)))</f>
        <v>#VALUE!</v>
      </c>
      <c r="AQ102" s="27" t="e">
        <f>AE102+(('2. Add assumptions'!$E$10)*SQRT((AE102*(1-AE102))/(E102+F102)))</f>
        <v>#VALUE!</v>
      </c>
      <c r="AR102" s="27" t="e">
        <f>AI102-(('2. Add assumptions'!$E$10)*('2. Add assumptions'!$E$7)*SQRT((AG102*(1-AG102))/(I102+J102)))</f>
        <v>#VALUE!</v>
      </c>
      <c r="AS102" s="27" t="e">
        <f>AI102+(('2. Add assumptions'!$E$10)*('2. Add assumptions'!$E$7)*SQRT((AG102*(1-AG102))/(I102+J102)))</f>
        <v>#VALUE!</v>
      </c>
      <c r="AT102" s="27" t="e">
        <f>1-(((('2. Add assumptions'!$E$4)/AP102)-1)/((('2. Add assumptions'!$E$4)/AS102)-1))</f>
        <v>#VALUE!</v>
      </c>
      <c r="AU102" s="27" t="e">
        <f t="shared" si="45"/>
        <v>#VALUE!</v>
      </c>
      <c r="AV102" s="27" t="e">
        <f t="shared" si="46"/>
        <v>#VALUE!</v>
      </c>
      <c r="AW102" s="27" t="e">
        <f>1-(((('2. Add assumptions'!$E$4)/AQ102)-1)/((('2. Add assumptions'!$E$4)/AR102)-1))</f>
        <v>#VALUE!</v>
      </c>
      <c r="AX102" s="27" t="e">
        <f t="shared" si="47"/>
        <v>#VALUE!</v>
      </c>
      <c r="AY102" s="27" t="e">
        <f t="shared" si="48"/>
        <v>#VALUE!</v>
      </c>
      <c r="AZ102" s="27" t="e">
        <f>(1+((1-'2. Add assumptions'!$E$4)/('2. Add assumptions'!$E$4-AR102)))*(1-(1-'2. Add assumptions'!$E$4)/(1-AQ102))</f>
        <v>#VALUE!</v>
      </c>
      <c r="BA102" s="27" t="e">
        <f t="shared" si="49"/>
        <v>#VALUE!</v>
      </c>
      <c r="BB102" s="27" t="e">
        <f t="shared" si="50"/>
        <v>#VALUE!</v>
      </c>
      <c r="BC102" s="27" t="e">
        <f>(1+((1-'2. Add assumptions'!$E$4)/('2. Add assumptions'!$E$4-AS102)))*(1-(1-'2. Add assumptions'!$E$4)/(1-AP102))</f>
        <v>#VALUE!</v>
      </c>
      <c r="BD102" s="27" t="e">
        <f t="shared" si="51"/>
        <v>#VALUE!</v>
      </c>
      <c r="BE102" s="27" t="e">
        <f t="shared" si="52"/>
        <v>#VALUE!</v>
      </c>
    </row>
    <row r="103" spans="1:57" x14ac:dyDescent="0.25">
      <c r="A103" s="39" t="str">
        <f>IF(G103="","",IF(K103="","",IF(E103/G103&lt;'2. Add assumptions'!$E$4,IF(I103/K103&lt;'2. Add assumptions'!$E$4,IF((E103&gt;0),IF(I103&gt;0,IF(G103&gt;0,IF(K103&gt;0,1,0),0),0),0),0))))</f>
        <v/>
      </c>
      <c r="B103" s="39" t="str">
        <f>IF(G103="","",IF(K103="","",IF(E103/G103&lt;'2. Add assumptions'!$E$4,IF(K103&gt;0,IF(G103&gt;0,IF(H103&gt;L103,1,0),0)))))</f>
        <v/>
      </c>
      <c r="C103" s="31"/>
      <c r="D103" s="8"/>
      <c r="E103" s="8"/>
      <c r="F103" s="8"/>
      <c r="G103" s="17" t="str">
        <f t="shared" si="39"/>
        <v/>
      </c>
      <c r="H103" s="41" t="str">
        <f t="shared" si="64"/>
        <v/>
      </c>
      <c r="I103" s="8"/>
      <c r="J103" s="8"/>
      <c r="K103" s="16" t="str">
        <f t="shared" si="40"/>
        <v/>
      </c>
      <c r="L103" s="15" t="str">
        <f t="shared" si="55"/>
        <v/>
      </c>
      <c r="N103" t="str">
        <f t="shared" si="56"/>
        <v/>
      </c>
      <c r="O103" t="str">
        <f t="shared" si="57"/>
        <v/>
      </c>
      <c r="P103" t="str">
        <f t="shared" si="58"/>
        <v/>
      </c>
      <c r="Q103" t="str">
        <f t="shared" si="59"/>
        <v/>
      </c>
      <c r="R103" t="str">
        <f t="shared" si="60"/>
        <v/>
      </c>
      <c r="S103" t="str">
        <f t="shared" si="61"/>
        <v/>
      </c>
      <c r="U103" s="4" t="str">
        <f t="shared" si="62"/>
        <v/>
      </c>
      <c r="V103" s="4" t="str">
        <f t="shared" si="63"/>
        <v/>
      </c>
      <c r="W103" s="5" t="s">
        <v>43</v>
      </c>
      <c r="X103" s="36" t="str">
        <f t="shared" si="65"/>
        <v/>
      </c>
      <c r="Z103" s="36" t="str">
        <f t="shared" si="66"/>
        <v/>
      </c>
      <c r="AA103" s="36" t="str">
        <f t="shared" si="67"/>
        <v/>
      </c>
      <c r="AB103" s="5" t="s">
        <v>43</v>
      </c>
      <c r="AC103" s="36" t="str">
        <f t="shared" si="68"/>
        <v/>
      </c>
      <c r="AD103" s="4"/>
      <c r="AE103" s="4" t="str">
        <f t="shared" si="53"/>
        <v/>
      </c>
      <c r="AF103" s="4" t="str">
        <f>IF(G103="","",'2. Add assumptions'!$E$4)</f>
        <v/>
      </c>
      <c r="AG103" s="4" t="str">
        <f t="shared" si="54"/>
        <v/>
      </c>
      <c r="AI103" s="27" t="e">
        <f>AG103*('2. Add assumptions'!$E$7)</f>
        <v>#VALUE!</v>
      </c>
      <c r="AJ103" s="27" t="e">
        <f>1-(((('2. Add assumptions'!$E$4)/AE103)-1)/((('2. Add assumptions'!$E$4)/AI103)-1))</f>
        <v>#VALUE!</v>
      </c>
      <c r="AK103" s="27" t="e">
        <f t="shared" si="41"/>
        <v>#VALUE!</v>
      </c>
      <c r="AL103" s="27" t="e">
        <f t="shared" si="42"/>
        <v>#VALUE!</v>
      </c>
      <c r="AM103" s="27" t="e">
        <f>(1+(1-('2. Add assumptions'!$E$4))/(('2. Add assumptions'!$E$4)-AI103))*(1-((1-('2. Add assumptions'!$E$4))/(1-AE103)))</f>
        <v>#VALUE!</v>
      </c>
      <c r="AN103" s="27" t="e">
        <f t="shared" si="43"/>
        <v>#VALUE!</v>
      </c>
      <c r="AO103" s="27" t="e">
        <f t="shared" si="44"/>
        <v>#VALUE!</v>
      </c>
      <c r="AP103" s="27" t="e">
        <f>AE103-(('2. Add assumptions'!$E$10)*SQRT((AE103*(1-AE103))/(E103+F103)))</f>
        <v>#VALUE!</v>
      </c>
      <c r="AQ103" s="27" t="e">
        <f>AE103+(('2. Add assumptions'!$E$10)*SQRT((AE103*(1-AE103))/(E103+F103)))</f>
        <v>#VALUE!</v>
      </c>
      <c r="AR103" s="27" t="e">
        <f>AI103-(('2. Add assumptions'!$E$10)*('2. Add assumptions'!$E$7)*SQRT((AG103*(1-AG103))/(I103+J103)))</f>
        <v>#VALUE!</v>
      </c>
      <c r="AS103" s="27" t="e">
        <f>AI103+(('2. Add assumptions'!$E$10)*('2. Add assumptions'!$E$7)*SQRT((AG103*(1-AG103))/(I103+J103)))</f>
        <v>#VALUE!</v>
      </c>
      <c r="AT103" s="27" t="e">
        <f>1-(((('2. Add assumptions'!$E$4)/AP103)-1)/((('2. Add assumptions'!$E$4)/AS103)-1))</f>
        <v>#VALUE!</v>
      </c>
      <c r="AU103" s="27" t="e">
        <f t="shared" si="45"/>
        <v>#VALUE!</v>
      </c>
      <c r="AV103" s="27" t="e">
        <f t="shared" si="46"/>
        <v>#VALUE!</v>
      </c>
      <c r="AW103" s="27" t="e">
        <f>1-(((('2. Add assumptions'!$E$4)/AQ103)-1)/((('2. Add assumptions'!$E$4)/AR103)-1))</f>
        <v>#VALUE!</v>
      </c>
      <c r="AX103" s="27" t="e">
        <f t="shared" si="47"/>
        <v>#VALUE!</v>
      </c>
      <c r="AY103" s="27" t="e">
        <f t="shared" si="48"/>
        <v>#VALUE!</v>
      </c>
      <c r="AZ103" s="27" t="e">
        <f>(1+((1-'2. Add assumptions'!$E$4)/('2. Add assumptions'!$E$4-AR103)))*(1-(1-'2. Add assumptions'!$E$4)/(1-AQ103))</f>
        <v>#VALUE!</v>
      </c>
      <c r="BA103" s="27" t="e">
        <f t="shared" si="49"/>
        <v>#VALUE!</v>
      </c>
      <c r="BB103" s="27" t="e">
        <f t="shared" si="50"/>
        <v>#VALUE!</v>
      </c>
      <c r="BC103" s="27" t="e">
        <f>(1+((1-'2. Add assumptions'!$E$4)/('2. Add assumptions'!$E$4-AS103)))*(1-(1-'2. Add assumptions'!$E$4)/(1-AP103))</f>
        <v>#VALUE!</v>
      </c>
      <c r="BD103" s="27" t="e">
        <f t="shared" si="51"/>
        <v>#VALUE!</v>
      </c>
      <c r="BE103" s="27" t="e">
        <f t="shared" si="52"/>
        <v>#VALUE!</v>
      </c>
    </row>
    <row r="104" spans="1:57" x14ac:dyDescent="0.25">
      <c r="A104" s="39" t="str">
        <f>IF(G104="","",IF(K104="","",IF(E104/G104&lt;'2. Add assumptions'!$E$4,IF(I104/K104&lt;'2. Add assumptions'!$E$4,IF((E104&gt;0),IF(I104&gt;0,IF(G104&gt;0,IF(K104&gt;0,1,0),0),0),0),0))))</f>
        <v/>
      </c>
      <c r="B104" s="39" t="str">
        <f>IF(G104="","",IF(K104="","",IF(E104/G104&lt;'2. Add assumptions'!$E$4,IF(K104&gt;0,IF(G104&gt;0,IF(H104&gt;L104,1,0),0)))))</f>
        <v/>
      </c>
      <c r="C104" s="31"/>
      <c r="D104" s="8"/>
      <c r="E104" s="8"/>
      <c r="F104" s="8"/>
      <c r="G104" s="17" t="str">
        <f t="shared" si="39"/>
        <v/>
      </c>
      <c r="H104" s="41" t="str">
        <f t="shared" si="64"/>
        <v/>
      </c>
      <c r="I104" s="8"/>
      <c r="J104" s="8"/>
      <c r="K104" s="16" t="str">
        <f t="shared" si="40"/>
        <v/>
      </c>
      <c r="L104" s="15" t="str">
        <f t="shared" si="55"/>
        <v/>
      </c>
      <c r="N104" t="str">
        <f t="shared" si="56"/>
        <v/>
      </c>
      <c r="O104" t="str">
        <f t="shared" si="57"/>
        <v/>
      </c>
      <c r="P104" t="str">
        <f t="shared" si="58"/>
        <v/>
      </c>
      <c r="Q104" t="str">
        <f t="shared" si="59"/>
        <v/>
      </c>
      <c r="R104" t="str">
        <f t="shared" si="60"/>
        <v/>
      </c>
      <c r="S104" t="str">
        <f t="shared" si="61"/>
        <v/>
      </c>
      <c r="U104" s="4" t="str">
        <f t="shared" si="62"/>
        <v/>
      </c>
      <c r="V104" s="4" t="str">
        <f t="shared" si="63"/>
        <v/>
      </c>
      <c r="W104" s="5" t="s">
        <v>43</v>
      </c>
      <c r="X104" s="36" t="str">
        <f t="shared" si="65"/>
        <v/>
      </c>
      <c r="Z104" s="36" t="str">
        <f t="shared" si="66"/>
        <v/>
      </c>
      <c r="AA104" s="36" t="str">
        <f t="shared" si="67"/>
        <v/>
      </c>
      <c r="AB104" s="5" t="s">
        <v>43</v>
      </c>
      <c r="AC104" s="36" t="str">
        <f t="shared" si="68"/>
        <v/>
      </c>
      <c r="AD104" s="4"/>
      <c r="AE104" s="4" t="str">
        <f t="shared" si="53"/>
        <v/>
      </c>
      <c r="AF104" s="4" t="str">
        <f>IF(G104="","",'2. Add assumptions'!$E$4)</f>
        <v/>
      </c>
      <c r="AG104" s="4" t="str">
        <f t="shared" si="54"/>
        <v/>
      </c>
      <c r="AI104" s="27" t="e">
        <f>AG104*('2. Add assumptions'!$E$7)</f>
        <v>#VALUE!</v>
      </c>
      <c r="AJ104" s="27" t="e">
        <f>1-(((('2. Add assumptions'!$E$4)/AE104)-1)/((('2. Add assumptions'!$E$4)/AI104)-1))</f>
        <v>#VALUE!</v>
      </c>
      <c r="AK104" s="27" t="e">
        <f t="shared" si="41"/>
        <v>#VALUE!</v>
      </c>
      <c r="AL104" s="27" t="e">
        <f t="shared" si="42"/>
        <v>#VALUE!</v>
      </c>
      <c r="AM104" s="27" t="e">
        <f>(1+(1-('2. Add assumptions'!$E$4))/(('2. Add assumptions'!$E$4)-AI104))*(1-((1-('2. Add assumptions'!$E$4))/(1-AE104)))</f>
        <v>#VALUE!</v>
      </c>
      <c r="AN104" s="27" t="e">
        <f t="shared" si="43"/>
        <v>#VALUE!</v>
      </c>
      <c r="AO104" s="27" t="e">
        <f t="shared" si="44"/>
        <v>#VALUE!</v>
      </c>
      <c r="AP104" s="27" t="e">
        <f>AE104-(('2. Add assumptions'!$E$10)*SQRT((AE104*(1-AE104))/(E104+F104)))</f>
        <v>#VALUE!</v>
      </c>
      <c r="AQ104" s="27" t="e">
        <f>AE104+(('2. Add assumptions'!$E$10)*SQRT((AE104*(1-AE104))/(E104+F104)))</f>
        <v>#VALUE!</v>
      </c>
      <c r="AR104" s="27" t="e">
        <f>AI104-(('2. Add assumptions'!$E$10)*('2. Add assumptions'!$E$7)*SQRT((AG104*(1-AG104))/(I104+J104)))</f>
        <v>#VALUE!</v>
      </c>
      <c r="AS104" s="27" t="e">
        <f>AI104+(('2. Add assumptions'!$E$10)*('2. Add assumptions'!$E$7)*SQRT((AG104*(1-AG104))/(I104+J104)))</f>
        <v>#VALUE!</v>
      </c>
      <c r="AT104" s="27" t="e">
        <f>1-(((('2. Add assumptions'!$E$4)/AP104)-1)/((('2. Add assumptions'!$E$4)/AS104)-1))</f>
        <v>#VALUE!</v>
      </c>
      <c r="AU104" s="27" t="e">
        <f t="shared" si="45"/>
        <v>#VALUE!</v>
      </c>
      <c r="AV104" s="27" t="e">
        <f t="shared" si="46"/>
        <v>#VALUE!</v>
      </c>
      <c r="AW104" s="27" t="e">
        <f>1-(((('2. Add assumptions'!$E$4)/AQ104)-1)/((('2. Add assumptions'!$E$4)/AR104)-1))</f>
        <v>#VALUE!</v>
      </c>
      <c r="AX104" s="27" t="e">
        <f t="shared" si="47"/>
        <v>#VALUE!</v>
      </c>
      <c r="AY104" s="27" t="e">
        <f t="shared" si="48"/>
        <v>#VALUE!</v>
      </c>
      <c r="AZ104" s="27" t="e">
        <f>(1+((1-'2. Add assumptions'!$E$4)/('2. Add assumptions'!$E$4-AR104)))*(1-(1-'2. Add assumptions'!$E$4)/(1-AQ104))</f>
        <v>#VALUE!</v>
      </c>
      <c r="BA104" s="27" t="e">
        <f t="shared" si="49"/>
        <v>#VALUE!</v>
      </c>
      <c r="BB104" s="27" t="e">
        <f t="shared" si="50"/>
        <v>#VALUE!</v>
      </c>
      <c r="BC104" s="27" t="e">
        <f>(1+((1-'2. Add assumptions'!$E$4)/('2. Add assumptions'!$E$4-AS104)))*(1-(1-'2. Add assumptions'!$E$4)/(1-AP104))</f>
        <v>#VALUE!</v>
      </c>
      <c r="BD104" s="27" t="e">
        <f t="shared" si="51"/>
        <v>#VALUE!</v>
      </c>
      <c r="BE104" s="27" t="e">
        <f t="shared" si="52"/>
        <v>#VALUE!</v>
      </c>
    </row>
    <row r="105" spans="1:57" x14ac:dyDescent="0.25">
      <c r="A105" s="39" t="str">
        <f>IF(G105="","",IF(K105="","",IF(E105/G105&lt;'2. Add assumptions'!$E$4,IF(I105/K105&lt;'2. Add assumptions'!$E$4,IF((E105&gt;0),IF(I105&gt;0,IF(G105&gt;0,IF(K105&gt;0,1,0),0),0),0),0))))</f>
        <v/>
      </c>
      <c r="B105" s="39" t="str">
        <f>IF(G105="","",IF(K105="","",IF(E105/G105&lt;'2. Add assumptions'!$E$4,IF(K105&gt;0,IF(G105&gt;0,IF(H105&gt;L105,1,0),0)))))</f>
        <v/>
      </c>
      <c r="C105" s="31"/>
      <c r="D105" s="8"/>
      <c r="E105" s="8"/>
      <c r="F105" s="8"/>
      <c r="G105" s="17" t="str">
        <f t="shared" si="39"/>
        <v/>
      </c>
      <c r="H105" s="41" t="str">
        <f t="shared" si="64"/>
        <v/>
      </c>
      <c r="I105" s="8"/>
      <c r="J105" s="8"/>
      <c r="K105" s="16" t="str">
        <f t="shared" si="40"/>
        <v/>
      </c>
      <c r="L105" s="15" t="str">
        <f t="shared" si="55"/>
        <v/>
      </c>
      <c r="N105" t="str">
        <f t="shared" si="56"/>
        <v/>
      </c>
      <c r="O105" t="str">
        <f t="shared" si="57"/>
        <v/>
      </c>
      <c r="P105" t="str">
        <f t="shared" si="58"/>
        <v/>
      </c>
      <c r="Q105" t="str">
        <f t="shared" si="59"/>
        <v/>
      </c>
      <c r="R105" t="str">
        <f t="shared" si="60"/>
        <v/>
      </c>
      <c r="S105" t="str">
        <f t="shared" si="61"/>
        <v/>
      </c>
      <c r="U105" s="4" t="str">
        <f t="shared" si="62"/>
        <v/>
      </c>
      <c r="V105" s="4" t="str">
        <f t="shared" si="63"/>
        <v/>
      </c>
      <c r="W105" s="5" t="s">
        <v>43</v>
      </c>
      <c r="X105" s="36" t="str">
        <f t="shared" si="65"/>
        <v/>
      </c>
      <c r="Z105" s="36" t="str">
        <f t="shared" si="66"/>
        <v/>
      </c>
      <c r="AA105" s="36" t="str">
        <f t="shared" si="67"/>
        <v/>
      </c>
      <c r="AB105" s="5" t="s">
        <v>43</v>
      </c>
      <c r="AC105" s="36" t="str">
        <f t="shared" si="68"/>
        <v/>
      </c>
      <c r="AD105" s="4"/>
      <c r="AE105" s="4" t="str">
        <f t="shared" si="53"/>
        <v/>
      </c>
      <c r="AF105" s="4" t="str">
        <f>IF(G105="","",'2. Add assumptions'!$E$4)</f>
        <v/>
      </c>
      <c r="AG105" s="4" t="str">
        <f t="shared" si="54"/>
        <v/>
      </c>
      <c r="AI105" s="27" t="e">
        <f>AG105*('2. Add assumptions'!$E$7)</f>
        <v>#VALUE!</v>
      </c>
      <c r="AJ105" s="27" t="e">
        <f>1-(((('2. Add assumptions'!$E$4)/AE105)-1)/((('2. Add assumptions'!$E$4)/AI105)-1))</f>
        <v>#VALUE!</v>
      </c>
      <c r="AK105" s="27" t="e">
        <f t="shared" si="41"/>
        <v>#VALUE!</v>
      </c>
      <c r="AL105" s="27" t="e">
        <f t="shared" si="42"/>
        <v>#VALUE!</v>
      </c>
      <c r="AM105" s="27" t="e">
        <f>(1+(1-('2. Add assumptions'!$E$4))/(('2. Add assumptions'!$E$4)-AI105))*(1-((1-('2. Add assumptions'!$E$4))/(1-AE105)))</f>
        <v>#VALUE!</v>
      </c>
      <c r="AN105" s="27" t="e">
        <f t="shared" si="43"/>
        <v>#VALUE!</v>
      </c>
      <c r="AO105" s="27" t="e">
        <f t="shared" si="44"/>
        <v>#VALUE!</v>
      </c>
      <c r="AP105" s="27" t="e">
        <f>AE105-(('2. Add assumptions'!$E$10)*SQRT((AE105*(1-AE105))/(E105+F105)))</f>
        <v>#VALUE!</v>
      </c>
      <c r="AQ105" s="27" t="e">
        <f>AE105+(('2. Add assumptions'!$E$10)*SQRT((AE105*(1-AE105))/(E105+F105)))</f>
        <v>#VALUE!</v>
      </c>
      <c r="AR105" s="27" t="e">
        <f>AI105-(('2. Add assumptions'!$E$10)*('2. Add assumptions'!$E$7)*SQRT((AG105*(1-AG105))/(I105+J105)))</f>
        <v>#VALUE!</v>
      </c>
      <c r="AS105" s="27" t="e">
        <f>AI105+(('2. Add assumptions'!$E$10)*('2. Add assumptions'!$E$7)*SQRT((AG105*(1-AG105))/(I105+J105)))</f>
        <v>#VALUE!</v>
      </c>
      <c r="AT105" s="27" t="e">
        <f>1-(((('2. Add assumptions'!$E$4)/AP105)-1)/((('2. Add assumptions'!$E$4)/AS105)-1))</f>
        <v>#VALUE!</v>
      </c>
      <c r="AU105" s="27" t="e">
        <f t="shared" si="45"/>
        <v>#VALUE!</v>
      </c>
      <c r="AV105" s="27" t="e">
        <f t="shared" si="46"/>
        <v>#VALUE!</v>
      </c>
      <c r="AW105" s="27" t="e">
        <f>1-(((('2. Add assumptions'!$E$4)/AQ105)-1)/((('2. Add assumptions'!$E$4)/AR105)-1))</f>
        <v>#VALUE!</v>
      </c>
      <c r="AX105" s="27" t="e">
        <f t="shared" si="47"/>
        <v>#VALUE!</v>
      </c>
      <c r="AY105" s="27" t="e">
        <f t="shared" si="48"/>
        <v>#VALUE!</v>
      </c>
      <c r="AZ105" s="27" t="e">
        <f>(1+((1-'2. Add assumptions'!$E$4)/('2. Add assumptions'!$E$4-AR105)))*(1-(1-'2. Add assumptions'!$E$4)/(1-AQ105))</f>
        <v>#VALUE!</v>
      </c>
      <c r="BA105" s="27" t="e">
        <f t="shared" si="49"/>
        <v>#VALUE!</v>
      </c>
      <c r="BB105" s="27" t="e">
        <f t="shared" si="50"/>
        <v>#VALUE!</v>
      </c>
      <c r="BC105" s="27" t="e">
        <f>(1+((1-'2. Add assumptions'!$E$4)/('2. Add assumptions'!$E$4-AS105)))*(1-(1-'2. Add assumptions'!$E$4)/(1-AP105))</f>
        <v>#VALUE!</v>
      </c>
      <c r="BD105" s="27" t="e">
        <f t="shared" si="51"/>
        <v>#VALUE!</v>
      </c>
      <c r="BE105" s="27" t="e">
        <f t="shared" si="52"/>
        <v>#VALUE!</v>
      </c>
    </row>
    <row r="106" spans="1:57" x14ac:dyDescent="0.25">
      <c r="A106" s="39" t="str">
        <f>IF(G106="","",IF(K106="","",IF(E106/G106&lt;'2. Add assumptions'!$E$4,IF(I106/K106&lt;'2. Add assumptions'!$E$4,IF((E106&gt;0),IF(I106&gt;0,IF(G106&gt;0,IF(K106&gt;0,1,0),0),0),0),0))))</f>
        <v/>
      </c>
      <c r="B106" s="39" t="str">
        <f>IF(G106="","",IF(K106="","",IF(E106/G106&lt;'2. Add assumptions'!$E$4,IF(K106&gt;0,IF(G106&gt;0,IF(H106&gt;L106,1,0),0)))))</f>
        <v/>
      </c>
      <c r="C106" s="31"/>
      <c r="D106" s="8"/>
      <c r="E106" s="8"/>
      <c r="F106" s="8"/>
      <c r="G106" s="17" t="str">
        <f t="shared" si="39"/>
        <v/>
      </c>
      <c r="H106" s="41" t="str">
        <f t="shared" si="64"/>
        <v/>
      </c>
      <c r="I106" s="8"/>
      <c r="J106" s="8"/>
      <c r="K106" s="16" t="str">
        <f t="shared" si="40"/>
        <v/>
      </c>
      <c r="L106" s="15" t="str">
        <f t="shared" si="55"/>
        <v/>
      </c>
      <c r="N106" t="str">
        <f t="shared" si="56"/>
        <v/>
      </c>
      <c r="O106" t="str">
        <f t="shared" si="57"/>
        <v/>
      </c>
      <c r="P106" t="str">
        <f t="shared" si="58"/>
        <v/>
      </c>
      <c r="Q106" t="str">
        <f t="shared" si="59"/>
        <v/>
      </c>
      <c r="R106" t="str">
        <f t="shared" si="60"/>
        <v/>
      </c>
      <c r="S106" t="str">
        <f t="shared" si="61"/>
        <v/>
      </c>
      <c r="U106" s="4" t="str">
        <f t="shared" si="62"/>
        <v/>
      </c>
      <c r="V106" s="4" t="str">
        <f t="shared" si="63"/>
        <v/>
      </c>
      <c r="W106" s="5" t="s">
        <v>43</v>
      </c>
      <c r="X106" s="36" t="str">
        <f t="shared" si="65"/>
        <v/>
      </c>
      <c r="Z106" s="36" t="str">
        <f t="shared" si="66"/>
        <v/>
      </c>
      <c r="AA106" s="36" t="str">
        <f t="shared" si="67"/>
        <v/>
      </c>
      <c r="AB106" s="5" t="s">
        <v>43</v>
      </c>
      <c r="AC106" s="36" t="str">
        <f t="shared" si="68"/>
        <v/>
      </c>
      <c r="AD106" s="4"/>
      <c r="AE106" s="4" t="str">
        <f t="shared" si="53"/>
        <v/>
      </c>
      <c r="AF106" s="4" t="str">
        <f>IF(G106="","",'2. Add assumptions'!$E$4)</f>
        <v/>
      </c>
      <c r="AG106" s="4" t="str">
        <f t="shared" si="54"/>
        <v/>
      </c>
      <c r="AI106" s="27" t="e">
        <f>AG106*('2. Add assumptions'!$E$7)</f>
        <v>#VALUE!</v>
      </c>
      <c r="AJ106" s="27" t="e">
        <f>1-(((('2. Add assumptions'!$E$4)/AE106)-1)/((('2. Add assumptions'!$E$4)/AI106)-1))</f>
        <v>#VALUE!</v>
      </c>
      <c r="AK106" s="27" t="e">
        <f t="shared" si="41"/>
        <v>#VALUE!</v>
      </c>
      <c r="AL106" s="27" t="e">
        <f t="shared" si="42"/>
        <v>#VALUE!</v>
      </c>
      <c r="AM106" s="27" t="e">
        <f>(1+(1-('2. Add assumptions'!$E$4))/(('2. Add assumptions'!$E$4)-AI106))*(1-((1-('2. Add assumptions'!$E$4))/(1-AE106)))</f>
        <v>#VALUE!</v>
      </c>
      <c r="AN106" s="27" t="e">
        <f t="shared" si="43"/>
        <v>#VALUE!</v>
      </c>
      <c r="AO106" s="27" t="e">
        <f t="shared" si="44"/>
        <v>#VALUE!</v>
      </c>
      <c r="AP106" s="27" t="e">
        <f>AE106-(('2. Add assumptions'!$E$10)*SQRT((AE106*(1-AE106))/(E106+F106)))</f>
        <v>#VALUE!</v>
      </c>
      <c r="AQ106" s="27" t="e">
        <f>AE106+(('2. Add assumptions'!$E$10)*SQRT((AE106*(1-AE106))/(E106+F106)))</f>
        <v>#VALUE!</v>
      </c>
      <c r="AR106" s="27" t="e">
        <f>AI106-(('2. Add assumptions'!$E$10)*('2. Add assumptions'!$E$7)*SQRT((AG106*(1-AG106))/(I106+J106)))</f>
        <v>#VALUE!</v>
      </c>
      <c r="AS106" s="27" t="e">
        <f>AI106+(('2. Add assumptions'!$E$10)*('2. Add assumptions'!$E$7)*SQRT((AG106*(1-AG106))/(I106+J106)))</f>
        <v>#VALUE!</v>
      </c>
      <c r="AT106" s="27" t="e">
        <f>1-(((('2. Add assumptions'!$E$4)/AP106)-1)/((('2. Add assumptions'!$E$4)/AS106)-1))</f>
        <v>#VALUE!</v>
      </c>
      <c r="AU106" s="27" t="e">
        <f t="shared" si="45"/>
        <v>#VALUE!</v>
      </c>
      <c r="AV106" s="27" t="e">
        <f t="shared" si="46"/>
        <v>#VALUE!</v>
      </c>
      <c r="AW106" s="27" t="e">
        <f>1-(((('2. Add assumptions'!$E$4)/AQ106)-1)/((('2. Add assumptions'!$E$4)/AR106)-1))</f>
        <v>#VALUE!</v>
      </c>
      <c r="AX106" s="27" t="e">
        <f t="shared" si="47"/>
        <v>#VALUE!</v>
      </c>
      <c r="AY106" s="27" t="e">
        <f t="shared" si="48"/>
        <v>#VALUE!</v>
      </c>
      <c r="AZ106" s="27" t="e">
        <f>(1+((1-'2. Add assumptions'!$E$4)/('2. Add assumptions'!$E$4-AR106)))*(1-(1-'2. Add assumptions'!$E$4)/(1-AQ106))</f>
        <v>#VALUE!</v>
      </c>
      <c r="BA106" s="27" t="e">
        <f t="shared" si="49"/>
        <v>#VALUE!</v>
      </c>
      <c r="BB106" s="27" t="e">
        <f t="shared" si="50"/>
        <v>#VALUE!</v>
      </c>
      <c r="BC106" s="27" t="e">
        <f>(1+((1-'2. Add assumptions'!$E$4)/('2. Add assumptions'!$E$4-AS106)))*(1-(1-'2. Add assumptions'!$E$4)/(1-AP106))</f>
        <v>#VALUE!</v>
      </c>
      <c r="BD106" s="27" t="e">
        <f t="shared" si="51"/>
        <v>#VALUE!</v>
      </c>
      <c r="BE106" s="27" t="e">
        <f t="shared" si="52"/>
        <v>#VALUE!</v>
      </c>
    </row>
    <row r="107" spans="1:57" x14ac:dyDescent="0.25">
      <c r="A107" s="39" t="str">
        <f>IF(G107="","",IF(K107="","",IF(E107/G107&lt;'2. Add assumptions'!$E$4,IF(I107/K107&lt;'2. Add assumptions'!$E$4,IF((E107&gt;0),IF(I107&gt;0,IF(G107&gt;0,IF(K107&gt;0,1,0),0),0),0),0))))</f>
        <v/>
      </c>
      <c r="B107" s="39" t="str">
        <f>IF(G107="","",IF(K107="","",IF(E107/G107&lt;'2. Add assumptions'!$E$4,IF(K107&gt;0,IF(G107&gt;0,IF(H107&gt;L107,1,0),0)))))</f>
        <v/>
      </c>
      <c r="C107" s="31"/>
      <c r="D107" s="8"/>
      <c r="E107" s="8"/>
      <c r="F107" s="8"/>
      <c r="G107" s="17" t="str">
        <f t="shared" si="39"/>
        <v/>
      </c>
      <c r="H107" s="41" t="str">
        <f t="shared" si="64"/>
        <v/>
      </c>
      <c r="I107" s="8"/>
      <c r="J107" s="8"/>
      <c r="K107" s="16" t="str">
        <f t="shared" si="40"/>
        <v/>
      </c>
      <c r="L107" s="15" t="str">
        <f t="shared" si="55"/>
        <v/>
      </c>
      <c r="N107" t="str">
        <f t="shared" si="56"/>
        <v/>
      </c>
      <c r="O107" t="str">
        <f t="shared" si="57"/>
        <v/>
      </c>
      <c r="P107" t="str">
        <f t="shared" si="58"/>
        <v/>
      </c>
      <c r="Q107" t="str">
        <f t="shared" si="59"/>
        <v/>
      </c>
      <c r="R107" t="str">
        <f t="shared" si="60"/>
        <v/>
      </c>
      <c r="S107" t="str">
        <f t="shared" si="61"/>
        <v/>
      </c>
      <c r="U107" s="4" t="str">
        <f t="shared" si="62"/>
        <v/>
      </c>
      <c r="V107" s="4" t="str">
        <f t="shared" si="63"/>
        <v/>
      </c>
      <c r="W107" s="5" t="s">
        <v>43</v>
      </c>
      <c r="X107" s="36" t="str">
        <f t="shared" si="65"/>
        <v/>
      </c>
      <c r="Z107" s="36" t="str">
        <f t="shared" si="66"/>
        <v/>
      </c>
      <c r="AA107" s="36" t="str">
        <f t="shared" si="67"/>
        <v/>
      </c>
      <c r="AB107" s="5" t="s">
        <v>43</v>
      </c>
      <c r="AC107" s="36" t="str">
        <f t="shared" si="68"/>
        <v/>
      </c>
      <c r="AD107" s="4"/>
      <c r="AE107" s="4" t="str">
        <f t="shared" ref="AE107:AE138" si="69">IF(G107="", "", E107/(E107+F107))</f>
        <v/>
      </c>
      <c r="AF107" s="4" t="str">
        <f>IF(G107="","",'2. Add assumptions'!$E$4)</f>
        <v/>
      </c>
      <c r="AG107" s="4" t="str">
        <f t="shared" ref="AG107:AG138" si="70">IF(G107="", "", I107/(I107+J107))</f>
        <v/>
      </c>
      <c r="AI107" s="27" t="e">
        <f>AG107*('2. Add assumptions'!$E$7)</f>
        <v>#VALUE!</v>
      </c>
      <c r="AJ107" s="27" t="e">
        <f>1-(((('2. Add assumptions'!$E$4)/AE107)-1)/((('2. Add assumptions'!$E$4)/AI107)-1))</f>
        <v>#VALUE!</v>
      </c>
      <c r="AK107" s="27" t="e">
        <f t="shared" si="41"/>
        <v>#VALUE!</v>
      </c>
      <c r="AL107" s="27" t="e">
        <f t="shared" si="42"/>
        <v>#VALUE!</v>
      </c>
      <c r="AM107" s="27" t="e">
        <f>(1+(1-('2. Add assumptions'!$E$4))/(('2. Add assumptions'!$E$4)-AI107))*(1-((1-('2. Add assumptions'!$E$4))/(1-AE107)))</f>
        <v>#VALUE!</v>
      </c>
      <c r="AN107" s="27" t="e">
        <f t="shared" si="43"/>
        <v>#VALUE!</v>
      </c>
      <c r="AO107" s="27" t="e">
        <f t="shared" si="44"/>
        <v>#VALUE!</v>
      </c>
      <c r="AP107" s="27" t="e">
        <f>AE107-(('2. Add assumptions'!$E$10)*SQRT((AE107*(1-AE107))/(E107+F107)))</f>
        <v>#VALUE!</v>
      </c>
      <c r="AQ107" s="27" t="e">
        <f>AE107+(('2. Add assumptions'!$E$10)*SQRT((AE107*(1-AE107))/(E107+F107)))</f>
        <v>#VALUE!</v>
      </c>
      <c r="AR107" s="27" t="e">
        <f>AI107-(('2. Add assumptions'!$E$10)*('2. Add assumptions'!$E$7)*SQRT((AG107*(1-AG107))/(I107+J107)))</f>
        <v>#VALUE!</v>
      </c>
      <c r="AS107" s="27" t="e">
        <f>AI107+(('2. Add assumptions'!$E$10)*('2. Add assumptions'!$E$7)*SQRT((AG107*(1-AG107))/(I107+J107)))</f>
        <v>#VALUE!</v>
      </c>
      <c r="AT107" s="27" t="e">
        <f>1-(((('2. Add assumptions'!$E$4)/AP107)-1)/((('2. Add assumptions'!$E$4)/AS107)-1))</f>
        <v>#VALUE!</v>
      </c>
      <c r="AU107" s="27" t="e">
        <f t="shared" si="45"/>
        <v>#VALUE!</v>
      </c>
      <c r="AV107" s="27" t="e">
        <f t="shared" si="46"/>
        <v>#VALUE!</v>
      </c>
      <c r="AW107" s="27" t="e">
        <f>1-(((('2. Add assumptions'!$E$4)/AQ107)-1)/((('2. Add assumptions'!$E$4)/AR107)-1))</f>
        <v>#VALUE!</v>
      </c>
      <c r="AX107" s="27" t="e">
        <f t="shared" si="47"/>
        <v>#VALUE!</v>
      </c>
      <c r="AY107" s="27" t="e">
        <f t="shared" si="48"/>
        <v>#VALUE!</v>
      </c>
      <c r="AZ107" s="27" t="e">
        <f>(1+((1-'2. Add assumptions'!$E$4)/('2. Add assumptions'!$E$4-AR107)))*(1-(1-'2. Add assumptions'!$E$4)/(1-AQ107))</f>
        <v>#VALUE!</v>
      </c>
      <c r="BA107" s="27" t="e">
        <f t="shared" si="49"/>
        <v>#VALUE!</v>
      </c>
      <c r="BB107" s="27" t="e">
        <f t="shared" si="50"/>
        <v>#VALUE!</v>
      </c>
      <c r="BC107" s="27" t="e">
        <f>(1+((1-'2. Add assumptions'!$E$4)/('2. Add assumptions'!$E$4-AS107)))*(1-(1-'2. Add assumptions'!$E$4)/(1-AP107))</f>
        <v>#VALUE!</v>
      </c>
      <c r="BD107" s="27" t="e">
        <f t="shared" si="51"/>
        <v>#VALUE!</v>
      </c>
      <c r="BE107" s="27" t="e">
        <f t="shared" si="52"/>
        <v>#VALUE!</v>
      </c>
    </row>
    <row r="108" spans="1:57" x14ac:dyDescent="0.25">
      <c r="A108" s="39" t="str">
        <f>IF(G108="","",IF(K108="","",IF(E108/G108&lt;'2. Add assumptions'!$E$4,IF(I108/K108&lt;'2. Add assumptions'!$E$4,IF((E108&gt;0),IF(I108&gt;0,IF(G108&gt;0,IF(K108&gt;0,1,0),0),0),0),0))))</f>
        <v/>
      </c>
      <c r="B108" s="39" t="str">
        <f>IF(G108="","",IF(K108="","",IF(E108/G108&lt;'2. Add assumptions'!$E$4,IF(K108&gt;0,IF(G108&gt;0,IF(H108&gt;L108,1,0),0)))))</f>
        <v/>
      </c>
      <c r="C108" s="31"/>
      <c r="D108" s="8"/>
      <c r="E108" s="8"/>
      <c r="F108" s="8"/>
      <c r="G108" s="17" t="str">
        <f t="shared" si="39"/>
        <v/>
      </c>
      <c r="H108" s="41" t="str">
        <f t="shared" si="64"/>
        <v/>
      </c>
      <c r="I108" s="8"/>
      <c r="J108" s="8"/>
      <c r="K108" s="16" t="str">
        <f t="shared" si="40"/>
        <v/>
      </c>
      <c r="L108" s="15" t="str">
        <f t="shared" si="55"/>
        <v/>
      </c>
      <c r="N108" t="str">
        <f t="shared" ref="N108:N139" si="71">IF(E108="", "", C108*E108)</f>
        <v/>
      </c>
      <c r="O108" t="str">
        <f t="shared" ref="O108:O139" si="72">IF(F108="", "", C108*F108)</f>
        <v/>
      </c>
      <c r="P108" t="str">
        <f t="shared" ref="P108:P139" si="73">IF(G108="", "", C108*G108)</f>
        <v/>
      </c>
      <c r="Q108" t="str">
        <f t="shared" ref="Q108:Q139" si="74">IF(I108="", "", C108*I108)</f>
        <v/>
      </c>
      <c r="R108" t="str">
        <f t="shared" ref="R108:R139" si="75">IF(J108="", "", C108*J108)</f>
        <v/>
      </c>
      <c r="S108" t="str">
        <f t="shared" ref="S108:S139" si="76">IF(K108="", "", C108*K108)</f>
        <v/>
      </c>
      <c r="U108" s="4" t="str">
        <f t="shared" si="62"/>
        <v/>
      </c>
      <c r="V108" s="4" t="str">
        <f t="shared" si="63"/>
        <v/>
      </c>
      <c r="W108" s="5" t="s">
        <v>43</v>
      </c>
      <c r="X108" s="36" t="str">
        <f t="shared" si="65"/>
        <v/>
      </c>
      <c r="Z108" s="36" t="str">
        <f t="shared" si="66"/>
        <v/>
      </c>
      <c r="AA108" s="36" t="str">
        <f t="shared" si="67"/>
        <v/>
      </c>
      <c r="AB108" s="5" t="s">
        <v>43</v>
      </c>
      <c r="AC108" s="36" t="str">
        <f t="shared" si="68"/>
        <v/>
      </c>
      <c r="AD108" s="4"/>
      <c r="AE108" s="4" t="str">
        <f t="shared" si="69"/>
        <v/>
      </c>
      <c r="AF108" s="4" t="str">
        <f>IF(G108="","",'2. Add assumptions'!$E$4)</f>
        <v/>
      </c>
      <c r="AG108" s="4" t="str">
        <f t="shared" si="70"/>
        <v/>
      </c>
      <c r="AI108" s="27" t="e">
        <f>AG108*('2. Add assumptions'!$E$7)</f>
        <v>#VALUE!</v>
      </c>
      <c r="AJ108" s="27" t="e">
        <f>1-(((('2. Add assumptions'!$E$4)/AE108)-1)/((('2. Add assumptions'!$E$4)/AI108)-1))</f>
        <v>#VALUE!</v>
      </c>
      <c r="AK108" s="27" t="e">
        <f t="shared" si="41"/>
        <v>#VALUE!</v>
      </c>
      <c r="AL108" s="27" t="e">
        <f t="shared" si="42"/>
        <v>#VALUE!</v>
      </c>
      <c r="AM108" s="27" t="e">
        <f>(1+(1-('2. Add assumptions'!$E$4))/(('2. Add assumptions'!$E$4)-AI108))*(1-((1-('2. Add assumptions'!$E$4))/(1-AE108)))</f>
        <v>#VALUE!</v>
      </c>
      <c r="AN108" s="27" t="e">
        <f t="shared" si="43"/>
        <v>#VALUE!</v>
      </c>
      <c r="AO108" s="27" t="e">
        <f t="shared" si="44"/>
        <v>#VALUE!</v>
      </c>
      <c r="AP108" s="27" t="e">
        <f>AE108-(('2. Add assumptions'!$E$10)*SQRT((AE108*(1-AE108))/(E108+F108)))</f>
        <v>#VALUE!</v>
      </c>
      <c r="AQ108" s="27" t="e">
        <f>AE108+(('2. Add assumptions'!$E$10)*SQRT((AE108*(1-AE108))/(E108+F108)))</f>
        <v>#VALUE!</v>
      </c>
      <c r="AR108" s="27" t="e">
        <f>AI108-(('2. Add assumptions'!$E$10)*('2. Add assumptions'!$E$7)*SQRT((AG108*(1-AG108))/(I108+J108)))</f>
        <v>#VALUE!</v>
      </c>
      <c r="AS108" s="27" t="e">
        <f>AI108+(('2. Add assumptions'!$E$10)*('2. Add assumptions'!$E$7)*SQRT((AG108*(1-AG108))/(I108+J108)))</f>
        <v>#VALUE!</v>
      </c>
      <c r="AT108" s="27" t="e">
        <f>1-(((('2. Add assumptions'!$E$4)/AP108)-1)/((('2. Add assumptions'!$E$4)/AS108)-1))</f>
        <v>#VALUE!</v>
      </c>
      <c r="AU108" s="27" t="e">
        <f t="shared" si="45"/>
        <v>#VALUE!</v>
      </c>
      <c r="AV108" s="27" t="e">
        <f t="shared" si="46"/>
        <v>#VALUE!</v>
      </c>
      <c r="AW108" s="27" t="e">
        <f>1-(((('2. Add assumptions'!$E$4)/AQ108)-1)/((('2. Add assumptions'!$E$4)/AR108)-1))</f>
        <v>#VALUE!</v>
      </c>
      <c r="AX108" s="27" t="e">
        <f t="shared" si="47"/>
        <v>#VALUE!</v>
      </c>
      <c r="AY108" s="27" t="e">
        <f t="shared" si="48"/>
        <v>#VALUE!</v>
      </c>
      <c r="AZ108" s="27" t="e">
        <f>(1+((1-'2. Add assumptions'!$E$4)/('2. Add assumptions'!$E$4-AR108)))*(1-(1-'2. Add assumptions'!$E$4)/(1-AQ108))</f>
        <v>#VALUE!</v>
      </c>
      <c r="BA108" s="27" t="e">
        <f t="shared" si="49"/>
        <v>#VALUE!</v>
      </c>
      <c r="BB108" s="27" t="e">
        <f t="shared" si="50"/>
        <v>#VALUE!</v>
      </c>
      <c r="BC108" s="27" t="e">
        <f>(1+((1-'2. Add assumptions'!$E$4)/('2. Add assumptions'!$E$4-AS108)))*(1-(1-'2. Add assumptions'!$E$4)/(1-AP108))</f>
        <v>#VALUE!</v>
      </c>
      <c r="BD108" s="27" t="e">
        <f t="shared" si="51"/>
        <v>#VALUE!</v>
      </c>
      <c r="BE108" s="27" t="e">
        <f t="shared" si="52"/>
        <v>#VALUE!</v>
      </c>
    </row>
    <row r="109" spans="1:57" x14ac:dyDescent="0.25">
      <c r="A109" s="39" t="str">
        <f>IF(G109="","",IF(K109="","",IF(E109/G109&lt;'2. Add assumptions'!$E$4,IF(I109/K109&lt;'2. Add assumptions'!$E$4,IF((E109&gt;0),IF(I109&gt;0,IF(G109&gt;0,IF(K109&gt;0,1,0),0),0),0),0))))</f>
        <v/>
      </c>
      <c r="B109" s="39" t="str">
        <f>IF(G109="","",IF(K109="","",IF(E109/G109&lt;'2. Add assumptions'!$E$4,IF(K109&gt;0,IF(G109&gt;0,IF(H109&gt;L109,1,0),0)))))</f>
        <v/>
      </c>
      <c r="C109" s="31"/>
      <c r="D109" s="8"/>
      <c r="E109" s="8"/>
      <c r="F109" s="8"/>
      <c r="G109" s="17" t="str">
        <f t="shared" ref="G109:G172" si="77">IF(F109="", "", E109+F109)</f>
        <v/>
      </c>
      <c r="H109" s="41" t="str">
        <f t="shared" si="64"/>
        <v/>
      </c>
      <c r="I109" s="8"/>
      <c r="J109" s="8"/>
      <c r="K109" s="16" t="str">
        <f t="shared" ref="K109:K172" si="78">IF(J109="", "", I109+J109)</f>
        <v/>
      </c>
      <c r="L109" s="15" t="str">
        <f t="shared" si="55"/>
        <v/>
      </c>
      <c r="N109" t="str">
        <f t="shared" si="71"/>
        <v/>
      </c>
      <c r="O109" t="str">
        <f t="shared" si="72"/>
        <v/>
      </c>
      <c r="P109" t="str">
        <f t="shared" si="73"/>
        <v/>
      </c>
      <c r="Q109" t="str">
        <f t="shared" si="74"/>
        <v/>
      </c>
      <c r="R109" t="str">
        <f t="shared" si="75"/>
        <v/>
      </c>
      <c r="S109" t="str">
        <f t="shared" si="76"/>
        <v/>
      </c>
      <c r="U109" s="4" t="str">
        <f t="shared" si="62"/>
        <v/>
      </c>
      <c r="V109" s="4" t="str">
        <f t="shared" si="63"/>
        <v/>
      </c>
      <c r="W109" s="5" t="s">
        <v>43</v>
      </c>
      <c r="X109" s="36" t="str">
        <f t="shared" si="65"/>
        <v/>
      </c>
      <c r="Z109" s="36" t="str">
        <f t="shared" si="66"/>
        <v/>
      </c>
      <c r="AA109" s="36" t="str">
        <f t="shared" si="67"/>
        <v/>
      </c>
      <c r="AB109" s="5" t="s">
        <v>43</v>
      </c>
      <c r="AC109" s="36" t="str">
        <f t="shared" si="68"/>
        <v/>
      </c>
      <c r="AD109" s="4"/>
      <c r="AE109" s="4" t="str">
        <f t="shared" si="69"/>
        <v/>
      </c>
      <c r="AF109" s="4" t="str">
        <f>IF(G109="","",'2. Add assumptions'!$E$4)</f>
        <v/>
      </c>
      <c r="AG109" s="4" t="str">
        <f t="shared" si="70"/>
        <v/>
      </c>
      <c r="AI109" s="27" t="e">
        <f>AG109*('2. Add assumptions'!$E$7)</f>
        <v>#VALUE!</v>
      </c>
      <c r="AJ109" s="27" t="e">
        <f>1-(((('2. Add assumptions'!$E$4)/AE109)-1)/((('2. Add assumptions'!$E$4)/AI109)-1))</f>
        <v>#VALUE!</v>
      </c>
      <c r="AK109" s="27" t="e">
        <f t="shared" ref="AK109:AK172" si="79">IF(AJ109&lt;0,0,AJ109)</f>
        <v>#VALUE!</v>
      </c>
      <c r="AL109" s="27" t="e">
        <f t="shared" ref="AL109:AL172" si="80">IF(AK109&gt;1,1,AK109)</f>
        <v>#VALUE!</v>
      </c>
      <c r="AM109" s="27" t="e">
        <f>(1+(1-('2. Add assumptions'!$E$4))/(('2. Add assumptions'!$E$4)-AI109))*(1-((1-('2. Add assumptions'!$E$4))/(1-AE109)))</f>
        <v>#VALUE!</v>
      </c>
      <c r="AN109" s="27" t="e">
        <f t="shared" ref="AN109:AN172" si="81">IF(AM109&lt;0,0,AM109)</f>
        <v>#VALUE!</v>
      </c>
      <c r="AO109" s="27" t="e">
        <f t="shared" ref="AO109:AO172" si="82">IF(AN109&gt;1,1,AN109)</f>
        <v>#VALUE!</v>
      </c>
      <c r="AP109" s="27" t="e">
        <f>AE109-(('2. Add assumptions'!$E$10)*SQRT((AE109*(1-AE109))/(E109+F109)))</f>
        <v>#VALUE!</v>
      </c>
      <c r="AQ109" s="27" t="e">
        <f>AE109+(('2. Add assumptions'!$E$10)*SQRT((AE109*(1-AE109))/(E109+F109)))</f>
        <v>#VALUE!</v>
      </c>
      <c r="AR109" s="27" t="e">
        <f>AI109-(('2. Add assumptions'!$E$10)*('2. Add assumptions'!$E$7)*SQRT((AG109*(1-AG109))/(I109+J109)))</f>
        <v>#VALUE!</v>
      </c>
      <c r="AS109" s="27" t="e">
        <f>AI109+(('2. Add assumptions'!$E$10)*('2. Add assumptions'!$E$7)*SQRT((AG109*(1-AG109))/(I109+J109)))</f>
        <v>#VALUE!</v>
      </c>
      <c r="AT109" s="27" t="e">
        <f>1-(((('2. Add assumptions'!$E$4)/AP109)-1)/((('2. Add assumptions'!$E$4)/AS109)-1))</f>
        <v>#VALUE!</v>
      </c>
      <c r="AU109" s="27" t="e">
        <f t="shared" ref="AU109:AU172" si="83">IF(AT109&lt;0,0,AT109)</f>
        <v>#VALUE!</v>
      </c>
      <c r="AV109" s="27" t="e">
        <f t="shared" ref="AV109:AV172" si="84">IF(AU109&gt;1,1,AU109)</f>
        <v>#VALUE!</v>
      </c>
      <c r="AW109" s="27" t="e">
        <f>1-(((('2. Add assumptions'!$E$4)/AQ109)-1)/((('2. Add assumptions'!$E$4)/AR109)-1))</f>
        <v>#VALUE!</v>
      </c>
      <c r="AX109" s="27" t="e">
        <f t="shared" ref="AX109:AX172" si="85">IF(AW109&lt;0,0,AW109)</f>
        <v>#VALUE!</v>
      </c>
      <c r="AY109" s="27" t="e">
        <f t="shared" ref="AY109:AY172" si="86">IF(AX109&gt;1,1,AX109)</f>
        <v>#VALUE!</v>
      </c>
      <c r="AZ109" s="27" t="e">
        <f>(1+((1-'2. Add assumptions'!$E$4)/('2. Add assumptions'!$E$4-AR109)))*(1-(1-'2. Add assumptions'!$E$4)/(1-AQ109))</f>
        <v>#VALUE!</v>
      </c>
      <c r="BA109" s="27" t="e">
        <f t="shared" ref="BA109:BA172" si="87">IF(AZ109&lt;0,0,AZ109)</f>
        <v>#VALUE!</v>
      </c>
      <c r="BB109" s="27" t="e">
        <f t="shared" ref="BB109:BB172" si="88">IF(BA109&gt;1,1,BA109)</f>
        <v>#VALUE!</v>
      </c>
      <c r="BC109" s="27" t="e">
        <f>(1+((1-'2. Add assumptions'!$E$4)/('2. Add assumptions'!$E$4-AS109)))*(1-(1-'2. Add assumptions'!$E$4)/(1-AP109))</f>
        <v>#VALUE!</v>
      </c>
      <c r="BD109" s="27" t="e">
        <f t="shared" ref="BD109:BD172" si="89">IF(BC109&lt;0,0,BC109)</f>
        <v>#VALUE!</v>
      </c>
      <c r="BE109" s="27" t="e">
        <f t="shared" ref="BE109:BE172" si="90">IF(BD109&gt;1,1,BD109)</f>
        <v>#VALUE!</v>
      </c>
    </row>
    <row r="110" spans="1:57" x14ac:dyDescent="0.25">
      <c r="A110" s="39" t="str">
        <f>IF(G110="","",IF(K110="","",IF(E110/G110&lt;'2. Add assumptions'!$E$4,IF(I110/K110&lt;'2. Add assumptions'!$E$4,IF((E110&gt;0),IF(I110&gt;0,IF(G110&gt;0,IF(K110&gt;0,1,0),0),0),0),0))))</f>
        <v/>
      </c>
      <c r="B110" s="39" t="str">
        <f>IF(G110="","",IF(K110="","",IF(E110/G110&lt;'2. Add assumptions'!$E$4,IF(K110&gt;0,IF(G110&gt;0,IF(H110&gt;L110,1,0),0)))))</f>
        <v/>
      </c>
      <c r="C110" s="31"/>
      <c r="D110" s="8"/>
      <c r="E110" s="8"/>
      <c r="F110" s="8"/>
      <c r="G110" s="17" t="str">
        <f t="shared" si="77"/>
        <v/>
      </c>
      <c r="H110" s="41" t="str">
        <f t="shared" si="64"/>
        <v/>
      </c>
      <c r="I110" s="8"/>
      <c r="J110" s="8"/>
      <c r="K110" s="16" t="str">
        <f t="shared" si="78"/>
        <v/>
      </c>
      <c r="L110" s="15" t="str">
        <f t="shared" si="55"/>
        <v/>
      </c>
      <c r="N110" t="str">
        <f t="shared" si="71"/>
        <v/>
      </c>
      <c r="O110" t="str">
        <f t="shared" si="72"/>
        <v/>
      </c>
      <c r="P110" t="str">
        <f t="shared" si="73"/>
        <v/>
      </c>
      <c r="Q110" t="str">
        <f t="shared" si="74"/>
        <v/>
      </c>
      <c r="R110" t="str">
        <f t="shared" si="75"/>
        <v/>
      </c>
      <c r="S110" t="str">
        <f t="shared" si="76"/>
        <v/>
      </c>
      <c r="U110" s="4" t="str">
        <f t="shared" si="62"/>
        <v/>
      </c>
      <c r="V110" s="4" t="str">
        <f t="shared" si="63"/>
        <v/>
      </c>
      <c r="W110" s="5" t="s">
        <v>43</v>
      </c>
      <c r="X110" s="36" t="str">
        <f t="shared" si="65"/>
        <v/>
      </c>
      <c r="Z110" s="36" t="str">
        <f t="shared" si="66"/>
        <v/>
      </c>
      <c r="AA110" s="36" t="str">
        <f t="shared" si="67"/>
        <v/>
      </c>
      <c r="AB110" s="5" t="s">
        <v>43</v>
      </c>
      <c r="AC110" s="36" t="str">
        <f t="shared" si="68"/>
        <v/>
      </c>
      <c r="AD110" s="4"/>
      <c r="AE110" s="4" t="str">
        <f t="shared" si="69"/>
        <v/>
      </c>
      <c r="AF110" s="4" t="str">
        <f>IF(G110="","",'2. Add assumptions'!$E$4)</f>
        <v/>
      </c>
      <c r="AG110" s="4" t="str">
        <f t="shared" si="70"/>
        <v/>
      </c>
      <c r="AI110" s="27" t="e">
        <f>AG110*('2. Add assumptions'!$E$7)</f>
        <v>#VALUE!</v>
      </c>
      <c r="AJ110" s="27" t="e">
        <f>1-(((('2. Add assumptions'!$E$4)/AE110)-1)/((('2. Add assumptions'!$E$4)/AI110)-1))</f>
        <v>#VALUE!</v>
      </c>
      <c r="AK110" s="27" t="e">
        <f t="shared" si="79"/>
        <v>#VALUE!</v>
      </c>
      <c r="AL110" s="27" t="e">
        <f t="shared" si="80"/>
        <v>#VALUE!</v>
      </c>
      <c r="AM110" s="27" t="e">
        <f>(1+(1-('2. Add assumptions'!$E$4))/(('2. Add assumptions'!$E$4)-AI110))*(1-((1-('2. Add assumptions'!$E$4))/(1-AE110)))</f>
        <v>#VALUE!</v>
      </c>
      <c r="AN110" s="27" t="e">
        <f t="shared" si="81"/>
        <v>#VALUE!</v>
      </c>
      <c r="AO110" s="27" t="e">
        <f t="shared" si="82"/>
        <v>#VALUE!</v>
      </c>
      <c r="AP110" s="27" t="e">
        <f>AE110-(('2. Add assumptions'!$E$10)*SQRT((AE110*(1-AE110))/(E110+F110)))</f>
        <v>#VALUE!</v>
      </c>
      <c r="AQ110" s="27" t="e">
        <f>AE110+(('2. Add assumptions'!$E$10)*SQRT((AE110*(1-AE110))/(E110+F110)))</f>
        <v>#VALUE!</v>
      </c>
      <c r="AR110" s="27" t="e">
        <f>AI110-(('2. Add assumptions'!$E$10)*('2. Add assumptions'!$E$7)*SQRT((AG110*(1-AG110))/(I110+J110)))</f>
        <v>#VALUE!</v>
      </c>
      <c r="AS110" s="27" t="e">
        <f>AI110+(('2. Add assumptions'!$E$10)*('2. Add assumptions'!$E$7)*SQRT((AG110*(1-AG110))/(I110+J110)))</f>
        <v>#VALUE!</v>
      </c>
      <c r="AT110" s="27" t="e">
        <f>1-(((('2. Add assumptions'!$E$4)/AP110)-1)/((('2. Add assumptions'!$E$4)/AS110)-1))</f>
        <v>#VALUE!</v>
      </c>
      <c r="AU110" s="27" t="e">
        <f t="shared" si="83"/>
        <v>#VALUE!</v>
      </c>
      <c r="AV110" s="27" t="e">
        <f t="shared" si="84"/>
        <v>#VALUE!</v>
      </c>
      <c r="AW110" s="27" t="e">
        <f>1-(((('2. Add assumptions'!$E$4)/AQ110)-1)/((('2. Add assumptions'!$E$4)/AR110)-1))</f>
        <v>#VALUE!</v>
      </c>
      <c r="AX110" s="27" t="e">
        <f t="shared" si="85"/>
        <v>#VALUE!</v>
      </c>
      <c r="AY110" s="27" t="e">
        <f t="shared" si="86"/>
        <v>#VALUE!</v>
      </c>
      <c r="AZ110" s="27" t="e">
        <f>(1+((1-'2. Add assumptions'!$E$4)/('2. Add assumptions'!$E$4-AR110)))*(1-(1-'2. Add assumptions'!$E$4)/(1-AQ110))</f>
        <v>#VALUE!</v>
      </c>
      <c r="BA110" s="27" t="e">
        <f t="shared" si="87"/>
        <v>#VALUE!</v>
      </c>
      <c r="BB110" s="27" t="e">
        <f t="shared" si="88"/>
        <v>#VALUE!</v>
      </c>
      <c r="BC110" s="27" t="e">
        <f>(1+((1-'2. Add assumptions'!$E$4)/('2. Add assumptions'!$E$4-AS110)))*(1-(1-'2. Add assumptions'!$E$4)/(1-AP110))</f>
        <v>#VALUE!</v>
      </c>
      <c r="BD110" s="27" t="e">
        <f t="shared" si="89"/>
        <v>#VALUE!</v>
      </c>
      <c r="BE110" s="27" t="e">
        <f t="shared" si="90"/>
        <v>#VALUE!</v>
      </c>
    </row>
    <row r="111" spans="1:57" x14ac:dyDescent="0.25">
      <c r="A111" s="39" t="str">
        <f>IF(G111="","",IF(K111="","",IF(E111/G111&lt;'2. Add assumptions'!$E$4,IF(I111/K111&lt;'2. Add assumptions'!$E$4,IF((E111&gt;0),IF(I111&gt;0,IF(G111&gt;0,IF(K111&gt;0,1,0),0),0),0),0))))</f>
        <v/>
      </c>
      <c r="B111" s="39" t="str">
        <f>IF(G111="","",IF(K111="","",IF(E111/G111&lt;'2. Add assumptions'!$E$4,IF(K111&gt;0,IF(G111&gt;0,IF(H111&gt;L111,1,0),0)))))</f>
        <v/>
      </c>
      <c r="C111" s="31"/>
      <c r="D111" s="8"/>
      <c r="E111" s="8"/>
      <c r="F111" s="8"/>
      <c r="G111" s="17" t="str">
        <f t="shared" si="77"/>
        <v/>
      </c>
      <c r="H111" s="41" t="str">
        <f t="shared" si="64"/>
        <v/>
      </c>
      <c r="I111" s="8"/>
      <c r="J111" s="8"/>
      <c r="K111" s="16" t="str">
        <f t="shared" si="78"/>
        <v/>
      </c>
      <c r="L111" s="15" t="str">
        <f t="shared" si="55"/>
        <v/>
      </c>
      <c r="N111" t="str">
        <f t="shared" si="71"/>
        <v/>
      </c>
      <c r="O111" t="str">
        <f t="shared" si="72"/>
        <v/>
      </c>
      <c r="P111" t="str">
        <f t="shared" si="73"/>
        <v/>
      </c>
      <c r="Q111" t="str">
        <f t="shared" si="74"/>
        <v/>
      </c>
      <c r="R111" t="str">
        <f t="shared" si="75"/>
        <v/>
      </c>
      <c r="S111" t="str">
        <f t="shared" si="76"/>
        <v/>
      </c>
      <c r="U111" s="4" t="str">
        <f t="shared" si="62"/>
        <v/>
      </c>
      <c r="V111" s="4" t="str">
        <f t="shared" si="63"/>
        <v/>
      </c>
      <c r="W111" s="5" t="s">
        <v>43</v>
      </c>
      <c r="X111" s="36" t="str">
        <f t="shared" si="65"/>
        <v/>
      </c>
      <c r="Z111" s="36" t="str">
        <f t="shared" si="66"/>
        <v/>
      </c>
      <c r="AA111" s="36" t="str">
        <f t="shared" si="67"/>
        <v/>
      </c>
      <c r="AB111" s="5" t="s">
        <v>43</v>
      </c>
      <c r="AC111" s="36" t="str">
        <f t="shared" si="68"/>
        <v/>
      </c>
      <c r="AD111" s="4"/>
      <c r="AE111" s="4" t="str">
        <f t="shared" si="69"/>
        <v/>
      </c>
      <c r="AF111" s="4" t="str">
        <f>IF(G111="","",'2. Add assumptions'!$E$4)</f>
        <v/>
      </c>
      <c r="AG111" s="4" t="str">
        <f t="shared" si="70"/>
        <v/>
      </c>
      <c r="AI111" s="27" t="e">
        <f>AG111*('2. Add assumptions'!$E$7)</f>
        <v>#VALUE!</v>
      </c>
      <c r="AJ111" s="27" t="e">
        <f>1-(((('2. Add assumptions'!$E$4)/AE111)-1)/((('2. Add assumptions'!$E$4)/AI111)-1))</f>
        <v>#VALUE!</v>
      </c>
      <c r="AK111" s="27" t="e">
        <f t="shared" si="79"/>
        <v>#VALUE!</v>
      </c>
      <c r="AL111" s="27" t="e">
        <f t="shared" si="80"/>
        <v>#VALUE!</v>
      </c>
      <c r="AM111" s="27" t="e">
        <f>(1+(1-('2. Add assumptions'!$E$4))/(('2. Add assumptions'!$E$4)-AI111))*(1-((1-('2. Add assumptions'!$E$4))/(1-AE111)))</f>
        <v>#VALUE!</v>
      </c>
      <c r="AN111" s="27" t="e">
        <f t="shared" si="81"/>
        <v>#VALUE!</v>
      </c>
      <c r="AO111" s="27" t="e">
        <f t="shared" si="82"/>
        <v>#VALUE!</v>
      </c>
      <c r="AP111" s="27" t="e">
        <f>AE111-(('2. Add assumptions'!$E$10)*SQRT((AE111*(1-AE111))/(E111+F111)))</f>
        <v>#VALUE!</v>
      </c>
      <c r="AQ111" s="27" t="e">
        <f>AE111+(('2. Add assumptions'!$E$10)*SQRT((AE111*(1-AE111))/(E111+F111)))</f>
        <v>#VALUE!</v>
      </c>
      <c r="AR111" s="27" t="e">
        <f>AI111-(('2. Add assumptions'!$E$10)*('2. Add assumptions'!$E$7)*SQRT((AG111*(1-AG111))/(I111+J111)))</f>
        <v>#VALUE!</v>
      </c>
      <c r="AS111" s="27" t="e">
        <f>AI111+(('2. Add assumptions'!$E$10)*('2. Add assumptions'!$E$7)*SQRT((AG111*(1-AG111))/(I111+J111)))</f>
        <v>#VALUE!</v>
      </c>
      <c r="AT111" s="27" t="e">
        <f>1-(((('2. Add assumptions'!$E$4)/AP111)-1)/((('2. Add assumptions'!$E$4)/AS111)-1))</f>
        <v>#VALUE!</v>
      </c>
      <c r="AU111" s="27" t="e">
        <f t="shared" si="83"/>
        <v>#VALUE!</v>
      </c>
      <c r="AV111" s="27" t="e">
        <f t="shared" si="84"/>
        <v>#VALUE!</v>
      </c>
      <c r="AW111" s="27" t="e">
        <f>1-(((('2. Add assumptions'!$E$4)/AQ111)-1)/((('2. Add assumptions'!$E$4)/AR111)-1))</f>
        <v>#VALUE!</v>
      </c>
      <c r="AX111" s="27" t="e">
        <f t="shared" si="85"/>
        <v>#VALUE!</v>
      </c>
      <c r="AY111" s="27" t="e">
        <f t="shared" si="86"/>
        <v>#VALUE!</v>
      </c>
      <c r="AZ111" s="27" t="e">
        <f>(1+((1-'2. Add assumptions'!$E$4)/('2. Add assumptions'!$E$4-AR111)))*(1-(1-'2. Add assumptions'!$E$4)/(1-AQ111))</f>
        <v>#VALUE!</v>
      </c>
      <c r="BA111" s="27" t="e">
        <f t="shared" si="87"/>
        <v>#VALUE!</v>
      </c>
      <c r="BB111" s="27" t="e">
        <f t="shared" si="88"/>
        <v>#VALUE!</v>
      </c>
      <c r="BC111" s="27" t="e">
        <f>(1+((1-'2. Add assumptions'!$E$4)/('2. Add assumptions'!$E$4-AS111)))*(1-(1-'2. Add assumptions'!$E$4)/(1-AP111))</f>
        <v>#VALUE!</v>
      </c>
      <c r="BD111" s="27" t="e">
        <f t="shared" si="89"/>
        <v>#VALUE!</v>
      </c>
      <c r="BE111" s="27" t="e">
        <f t="shared" si="90"/>
        <v>#VALUE!</v>
      </c>
    </row>
    <row r="112" spans="1:57" x14ac:dyDescent="0.25">
      <c r="A112" s="39" t="str">
        <f>IF(G112="","",IF(K112="","",IF(E112/G112&lt;'2. Add assumptions'!$E$4,IF(I112/K112&lt;'2. Add assumptions'!$E$4,IF((E112&gt;0),IF(I112&gt;0,IF(G112&gt;0,IF(K112&gt;0,1,0),0),0),0),0))))</f>
        <v/>
      </c>
      <c r="B112" s="39" t="str">
        <f>IF(G112="","",IF(K112="","",IF(E112/G112&lt;'2. Add assumptions'!$E$4,IF(K112&gt;0,IF(G112&gt;0,IF(H112&gt;L112,1,0),0)))))</f>
        <v/>
      </c>
      <c r="C112" s="31"/>
      <c r="D112" s="8"/>
      <c r="E112" s="8"/>
      <c r="F112" s="8"/>
      <c r="G112" s="17" t="str">
        <f t="shared" si="77"/>
        <v/>
      </c>
      <c r="H112" s="41" t="str">
        <f t="shared" si="64"/>
        <v/>
      </c>
      <c r="I112" s="8"/>
      <c r="J112" s="8"/>
      <c r="K112" s="16" t="str">
        <f t="shared" si="78"/>
        <v/>
      </c>
      <c r="L112" s="15" t="str">
        <f t="shared" si="55"/>
        <v/>
      </c>
      <c r="N112" t="str">
        <f t="shared" si="71"/>
        <v/>
      </c>
      <c r="O112" t="str">
        <f t="shared" si="72"/>
        <v/>
      </c>
      <c r="P112" t="str">
        <f t="shared" si="73"/>
        <v/>
      </c>
      <c r="Q112" t="str">
        <f t="shared" si="74"/>
        <v/>
      </c>
      <c r="R112" t="str">
        <f t="shared" si="75"/>
        <v/>
      </c>
      <c r="S112" t="str">
        <f t="shared" si="76"/>
        <v/>
      </c>
      <c r="U112" s="4" t="str">
        <f t="shared" si="62"/>
        <v/>
      </c>
      <c r="V112" s="4" t="str">
        <f t="shared" si="63"/>
        <v/>
      </c>
      <c r="W112" s="5" t="s">
        <v>43</v>
      </c>
      <c r="X112" s="36" t="str">
        <f t="shared" si="65"/>
        <v/>
      </c>
      <c r="Z112" s="36" t="str">
        <f t="shared" si="66"/>
        <v/>
      </c>
      <c r="AA112" s="36" t="str">
        <f t="shared" si="67"/>
        <v/>
      </c>
      <c r="AB112" s="5" t="s">
        <v>43</v>
      </c>
      <c r="AC112" s="36" t="str">
        <f t="shared" si="68"/>
        <v/>
      </c>
      <c r="AD112" s="4"/>
      <c r="AE112" s="4" t="str">
        <f t="shared" si="69"/>
        <v/>
      </c>
      <c r="AF112" s="4" t="str">
        <f>IF(G112="","",'2. Add assumptions'!$E$4)</f>
        <v/>
      </c>
      <c r="AG112" s="4" t="str">
        <f t="shared" si="70"/>
        <v/>
      </c>
      <c r="AI112" s="27" t="e">
        <f>AG112*('2. Add assumptions'!$E$7)</f>
        <v>#VALUE!</v>
      </c>
      <c r="AJ112" s="27" t="e">
        <f>1-(((('2. Add assumptions'!$E$4)/AE112)-1)/((('2. Add assumptions'!$E$4)/AI112)-1))</f>
        <v>#VALUE!</v>
      </c>
      <c r="AK112" s="27" t="e">
        <f t="shared" si="79"/>
        <v>#VALUE!</v>
      </c>
      <c r="AL112" s="27" t="e">
        <f t="shared" si="80"/>
        <v>#VALUE!</v>
      </c>
      <c r="AM112" s="27" t="e">
        <f>(1+(1-('2. Add assumptions'!$E$4))/(('2. Add assumptions'!$E$4)-AI112))*(1-((1-('2. Add assumptions'!$E$4))/(1-AE112)))</f>
        <v>#VALUE!</v>
      </c>
      <c r="AN112" s="27" t="e">
        <f t="shared" si="81"/>
        <v>#VALUE!</v>
      </c>
      <c r="AO112" s="27" t="e">
        <f t="shared" si="82"/>
        <v>#VALUE!</v>
      </c>
      <c r="AP112" s="27" t="e">
        <f>AE112-(('2. Add assumptions'!$E$10)*SQRT((AE112*(1-AE112))/(E112+F112)))</f>
        <v>#VALUE!</v>
      </c>
      <c r="AQ112" s="27" t="e">
        <f>AE112+(('2. Add assumptions'!$E$10)*SQRT((AE112*(1-AE112))/(E112+F112)))</f>
        <v>#VALUE!</v>
      </c>
      <c r="AR112" s="27" t="e">
        <f>AI112-(('2. Add assumptions'!$E$10)*('2. Add assumptions'!$E$7)*SQRT((AG112*(1-AG112))/(I112+J112)))</f>
        <v>#VALUE!</v>
      </c>
      <c r="AS112" s="27" t="e">
        <f>AI112+(('2. Add assumptions'!$E$10)*('2. Add assumptions'!$E$7)*SQRT((AG112*(1-AG112))/(I112+J112)))</f>
        <v>#VALUE!</v>
      </c>
      <c r="AT112" s="27" t="e">
        <f>1-(((('2. Add assumptions'!$E$4)/AP112)-1)/((('2. Add assumptions'!$E$4)/AS112)-1))</f>
        <v>#VALUE!</v>
      </c>
      <c r="AU112" s="27" t="e">
        <f t="shared" si="83"/>
        <v>#VALUE!</v>
      </c>
      <c r="AV112" s="27" t="e">
        <f t="shared" si="84"/>
        <v>#VALUE!</v>
      </c>
      <c r="AW112" s="27" t="e">
        <f>1-(((('2. Add assumptions'!$E$4)/AQ112)-1)/((('2. Add assumptions'!$E$4)/AR112)-1))</f>
        <v>#VALUE!</v>
      </c>
      <c r="AX112" s="27" t="e">
        <f t="shared" si="85"/>
        <v>#VALUE!</v>
      </c>
      <c r="AY112" s="27" t="e">
        <f t="shared" si="86"/>
        <v>#VALUE!</v>
      </c>
      <c r="AZ112" s="27" t="e">
        <f>(1+((1-'2. Add assumptions'!$E$4)/('2. Add assumptions'!$E$4-AR112)))*(1-(1-'2. Add assumptions'!$E$4)/(1-AQ112))</f>
        <v>#VALUE!</v>
      </c>
      <c r="BA112" s="27" t="e">
        <f t="shared" si="87"/>
        <v>#VALUE!</v>
      </c>
      <c r="BB112" s="27" t="e">
        <f t="shared" si="88"/>
        <v>#VALUE!</v>
      </c>
      <c r="BC112" s="27" t="e">
        <f>(1+((1-'2. Add assumptions'!$E$4)/('2. Add assumptions'!$E$4-AS112)))*(1-(1-'2. Add assumptions'!$E$4)/(1-AP112))</f>
        <v>#VALUE!</v>
      </c>
      <c r="BD112" s="27" t="e">
        <f t="shared" si="89"/>
        <v>#VALUE!</v>
      </c>
      <c r="BE112" s="27" t="e">
        <f t="shared" si="90"/>
        <v>#VALUE!</v>
      </c>
    </row>
    <row r="113" spans="1:57" x14ac:dyDescent="0.25">
      <c r="A113" s="39" t="str">
        <f>IF(G113="","",IF(K113="","",IF(E113/G113&lt;'2. Add assumptions'!$E$4,IF(I113/K113&lt;'2. Add assumptions'!$E$4,IF((E113&gt;0),IF(I113&gt;0,IF(G113&gt;0,IF(K113&gt;0,1,0),0),0),0),0))))</f>
        <v/>
      </c>
      <c r="B113" s="39" t="str">
        <f>IF(G113="","",IF(K113="","",IF(E113/G113&lt;'2. Add assumptions'!$E$4,IF(K113&gt;0,IF(G113&gt;0,IF(H113&gt;L113,1,0),0)))))</f>
        <v/>
      </c>
      <c r="C113" s="31"/>
      <c r="D113" s="8"/>
      <c r="E113" s="8"/>
      <c r="F113" s="8"/>
      <c r="G113" s="17" t="str">
        <f t="shared" si="77"/>
        <v/>
      </c>
      <c r="H113" s="41" t="str">
        <f t="shared" si="64"/>
        <v/>
      </c>
      <c r="I113" s="8"/>
      <c r="J113" s="8"/>
      <c r="K113" s="16" t="str">
        <f t="shared" si="78"/>
        <v/>
      </c>
      <c r="L113" s="15" t="str">
        <f t="shared" si="55"/>
        <v/>
      </c>
      <c r="N113" t="str">
        <f t="shared" si="71"/>
        <v/>
      </c>
      <c r="O113" t="str">
        <f t="shared" si="72"/>
        <v/>
      </c>
      <c r="P113" t="str">
        <f t="shared" si="73"/>
        <v/>
      </c>
      <c r="Q113" t="str">
        <f t="shared" si="74"/>
        <v/>
      </c>
      <c r="R113" t="str">
        <f t="shared" si="75"/>
        <v/>
      </c>
      <c r="S113" t="str">
        <f t="shared" si="76"/>
        <v/>
      </c>
      <c r="U113" s="4" t="str">
        <f t="shared" si="62"/>
        <v/>
      </c>
      <c r="V113" s="4" t="str">
        <f t="shared" si="63"/>
        <v/>
      </c>
      <c r="W113" s="5" t="s">
        <v>43</v>
      </c>
      <c r="X113" s="36" t="str">
        <f t="shared" si="65"/>
        <v/>
      </c>
      <c r="Z113" s="36" t="str">
        <f t="shared" si="66"/>
        <v/>
      </c>
      <c r="AA113" s="36" t="str">
        <f t="shared" si="67"/>
        <v/>
      </c>
      <c r="AB113" s="5" t="s">
        <v>43</v>
      </c>
      <c r="AC113" s="36" t="str">
        <f t="shared" si="68"/>
        <v/>
      </c>
      <c r="AD113" s="4"/>
      <c r="AE113" s="4" t="str">
        <f t="shared" si="69"/>
        <v/>
      </c>
      <c r="AF113" s="4" t="str">
        <f>IF(G113="","",'2. Add assumptions'!$E$4)</f>
        <v/>
      </c>
      <c r="AG113" s="4" t="str">
        <f t="shared" si="70"/>
        <v/>
      </c>
      <c r="AI113" s="27" t="e">
        <f>AG113*('2. Add assumptions'!$E$7)</f>
        <v>#VALUE!</v>
      </c>
      <c r="AJ113" s="27" t="e">
        <f>1-(((('2. Add assumptions'!$E$4)/AE113)-1)/((('2. Add assumptions'!$E$4)/AI113)-1))</f>
        <v>#VALUE!</v>
      </c>
      <c r="AK113" s="27" t="e">
        <f t="shared" si="79"/>
        <v>#VALUE!</v>
      </c>
      <c r="AL113" s="27" t="e">
        <f t="shared" si="80"/>
        <v>#VALUE!</v>
      </c>
      <c r="AM113" s="27" t="e">
        <f>(1+(1-('2. Add assumptions'!$E$4))/(('2. Add assumptions'!$E$4)-AI113))*(1-((1-('2. Add assumptions'!$E$4))/(1-AE113)))</f>
        <v>#VALUE!</v>
      </c>
      <c r="AN113" s="27" t="e">
        <f t="shared" si="81"/>
        <v>#VALUE!</v>
      </c>
      <c r="AO113" s="27" t="e">
        <f t="shared" si="82"/>
        <v>#VALUE!</v>
      </c>
      <c r="AP113" s="27" t="e">
        <f>AE113-(('2. Add assumptions'!$E$10)*SQRT((AE113*(1-AE113))/(E113+F113)))</f>
        <v>#VALUE!</v>
      </c>
      <c r="AQ113" s="27" t="e">
        <f>AE113+(('2. Add assumptions'!$E$10)*SQRT((AE113*(1-AE113))/(E113+F113)))</f>
        <v>#VALUE!</v>
      </c>
      <c r="AR113" s="27" t="e">
        <f>AI113-(('2. Add assumptions'!$E$10)*('2. Add assumptions'!$E$7)*SQRT((AG113*(1-AG113))/(I113+J113)))</f>
        <v>#VALUE!</v>
      </c>
      <c r="AS113" s="27" t="e">
        <f>AI113+(('2. Add assumptions'!$E$10)*('2. Add assumptions'!$E$7)*SQRT((AG113*(1-AG113))/(I113+J113)))</f>
        <v>#VALUE!</v>
      </c>
      <c r="AT113" s="27" t="e">
        <f>1-(((('2. Add assumptions'!$E$4)/AP113)-1)/((('2. Add assumptions'!$E$4)/AS113)-1))</f>
        <v>#VALUE!</v>
      </c>
      <c r="AU113" s="27" t="e">
        <f t="shared" si="83"/>
        <v>#VALUE!</v>
      </c>
      <c r="AV113" s="27" t="e">
        <f t="shared" si="84"/>
        <v>#VALUE!</v>
      </c>
      <c r="AW113" s="27" t="e">
        <f>1-(((('2. Add assumptions'!$E$4)/AQ113)-1)/((('2. Add assumptions'!$E$4)/AR113)-1))</f>
        <v>#VALUE!</v>
      </c>
      <c r="AX113" s="27" t="e">
        <f t="shared" si="85"/>
        <v>#VALUE!</v>
      </c>
      <c r="AY113" s="27" t="e">
        <f t="shared" si="86"/>
        <v>#VALUE!</v>
      </c>
      <c r="AZ113" s="27" t="e">
        <f>(1+((1-'2. Add assumptions'!$E$4)/('2. Add assumptions'!$E$4-AR113)))*(1-(1-'2. Add assumptions'!$E$4)/(1-AQ113))</f>
        <v>#VALUE!</v>
      </c>
      <c r="BA113" s="27" t="e">
        <f t="shared" si="87"/>
        <v>#VALUE!</v>
      </c>
      <c r="BB113" s="27" t="e">
        <f t="shared" si="88"/>
        <v>#VALUE!</v>
      </c>
      <c r="BC113" s="27" t="e">
        <f>(1+((1-'2. Add assumptions'!$E$4)/('2. Add assumptions'!$E$4-AS113)))*(1-(1-'2. Add assumptions'!$E$4)/(1-AP113))</f>
        <v>#VALUE!</v>
      </c>
      <c r="BD113" s="27" t="e">
        <f t="shared" si="89"/>
        <v>#VALUE!</v>
      </c>
      <c r="BE113" s="27" t="e">
        <f t="shared" si="90"/>
        <v>#VALUE!</v>
      </c>
    </row>
    <row r="114" spans="1:57" x14ac:dyDescent="0.25">
      <c r="A114" s="39" t="str">
        <f>IF(G114="","",IF(K114="","",IF(E114/G114&lt;'2. Add assumptions'!$E$4,IF(I114/K114&lt;'2. Add assumptions'!$E$4,IF((E114&gt;0),IF(I114&gt;0,IF(G114&gt;0,IF(K114&gt;0,1,0),0),0),0),0))))</f>
        <v/>
      </c>
      <c r="B114" s="39" t="str">
        <f>IF(G114="","",IF(K114="","",IF(E114/G114&lt;'2. Add assumptions'!$E$4,IF(K114&gt;0,IF(G114&gt;0,IF(H114&gt;L114,1,0),0)))))</f>
        <v/>
      </c>
      <c r="C114" s="31"/>
      <c r="D114" s="8"/>
      <c r="E114" s="8"/>
      <c r="F114" s="8"/>
      <c r="G114" s="17" t="str">
        <f t="shared" si="77"/>
        <v/>
      </c>
      <c r="H114" s="41" t="str">
        <f t="shared" si="64"/>
        <v/>
      </c>
      <c r="I114" s="8"/>
      <c r="J114" s="8"/>
      <c r="K114" s="16" t="str">
        <f t="shared" si="78"/>
        <v/>
      </c>
      <c r="L114" s="15" t="str">
        <f t="shared" si="55"/>
        <v/>
      </c>
      <c r="N114" t="str">
        <f t="shared" si="71"/>
        <v/>
      </c>
      <c r="O114" t="str">
        <f t="shared" si="72"/>
        <v/>
      </c>
      <c r="P114" t="str">
        <f t="shared" si="73"/>
        <v/>
      </c>
      <c r="Q114" t="str">
        <f t="shared" si="74"/>
        <v/>
      </c>
      <c r="R114" t="str">
        <f t="shared" si="75"/>
        <v/>
      </c>
      <c r="S114" t="str">
        <f t="shared" si="76"/>
        <v/>
      </c>
      <c r="U114" s="4" t="str">
        <f t="shared" si="62"/>
        <v/>
      </c>
      <c r="V114" s="4" t="str">
        <f t="shared" si="63"/>
        <v/>
      </c>
      <c r="W114" s="5" t="s">
        <v>43</v>
      </c>
      <c r="X114" s="36" t="str">
        <f t="shared" si="65"/>
        <v/>
      </c>
      <c r="Z114" s="36" t="str">
        <f t="shared" si="66"/>
        <v/>
      </c>
      <c r="AA114" s="36" t="str">
        <f t="shared" si="67"/>
        <v/>
      </c>
      <c r="AB114" s="5" t="s">
        <v>43</v>
      </c>
      <c r="AC114" s="36" t="str">
        <f t="shared" si="68"/>
        <v/>
      </c>
      <c r="AD114" s="4"/>
      <c r="AE114" s="4" t="str">
        <f t="shared" si="69"/>
        <v/>
      </c>
      <c r="AF114" s="4" t="str">
        <f>IF(G114="","",'2. Add assumptions'!$E$4)</f>
        <v/>
      </c>
      <c r="AG114" s="4" t="str">
        <f t="shared" si="70"/>
        <v/>
      </c>
      <c r="AI114" s="27" t="e">
        <f>AG114*('2. Add assumptions'!$E$7)</f>
        <v>#VALUE!</v>
      </c>
      <c r="AJ114" s="27" t="e">
        <f>1-(((('2. Add assumptions'!$E$4)/AE114)-1)/((('2. Add assumptions'!$E$4)/AI114)-1))</f>
        <v>#VALUE!</v>
      </c>
      <c r="AK114" s="27" t="e">
        <f t="shared" si="79"/>
        <v>#VALUE!</v>
      </c>
      <c r="AL114" s="27" t="e">
        <f t="shared" si="80"/>
        <v>#VALUE!</v>
      </c>
      <c r="AM114" s="27" t="e">
        <f>(1+(1-('2. Add assumptions'!$E$4))/(('2. Add assumptions'!$E$4)-AI114))*(1-((1-('2. Add assumptions'!$E$4))/(1-AE114)))</f>
        <v>#VALUE!</v>
      </c>
      <c r="AN114" s="27" t="e">
        <f t="shared" si="81"/>
        <v>#VALUE!</v>
      </c>
      <c r="AO114" s="27" t="e">
        <f t="shared" si="82"/>
        <v>#VALUE!</v>
      </c>
      <c r="AP114" s="27" t="e">
        <f>AE114-(('2. Add assumptions'!$E$10)*SQRT((AE114*(1-AE114))/(E114+F114)))</f>
        <v>#VALUE!</v>
      </c>
      <c r="AQ114" s="27" t="e">
        <f>AE114+(('2. Add assumptions'!$E$10)*SQRT((AE114*(1-AE114))/(E114+F114)))</f>
        <v>#VALUE!</v>
      </c>
      <c r="AR114" s="27" t="e">
        <f>AI114-(('2. Add assumptions'!$E$10)*('2. Add assumptions'!$E$7)*SQRT((AG114*(1-AG114))/(I114+J114)))</f>
        <v>#VALUE!</v>
      </c>
      <c r="AS114" s="27" t="e">
        <f>AI114+(('2. Add assumptions'!$E$10)*('2. Add assumptions'!$E$7)*SQRT((AG114*(1-AG114))/(I114+J114)))</f>
        <v>#VALUE!</v>
      </c>
      <c r="AT114" s="27" t="e">
        <f>1-(((('2. Add assumptions'!$E$4)/AP114)-1)/((('2. Add assumptions'!$E$4)/AS114)-1))</f>
        <v>#VALUE!</v>
      </c>
      <c r="AU114" s="27" t="e">
        <f t="shared" si="83"/>
        <v>#VALUE!</v>
      </c>
      <c r="AV114" s="27" t="e">
        <f t="shared" si="84"/>
        <v>#VALUE!</v>
      </c>
      <c r="AW114" s="27" t="e">
        <f>1-(((('2. Add assumptions'!$E$4)/AQ114)-1)/((('2. Add assumptions'!$E$4)/AR114)-1))</f>
        <v>#VALUE!</v>
      </c>
      <c r="AX114" s="27" t="e">
        <f t="shared" si="85"/>
        <v>#VALUE!</v>
      </c>
      <c r="AY114" s="27" t="e">
        <f t="shared" si="86"/>
        <v>#VALUE!</v>
      </c>
      <c r="AZ114" s="27" t="e">
        <f>(1+((1-'2. Add assumptions'!$E$4)/('2. Add assumptions'!$E$4-AR114)))*(1-(1-'2. Add assumptions'!$E$4)/(1-AQ114))</f>
        <v>#VALUE!</v>
      </c>
      <c r="BA114" s="27" t="e">
        <f t="shared" si="87"/>
        <v>#VALUE!</v>
      </c>
      <c r="BB114" s="27" t="e">
        <f t="shared" si="88"/>
        <v>#VALUE!</v>
      </c>
      <c r="BC114" s="27" t="e">
        <f>(1+((1-'2. Add assumptions'!$E$4)/('2. Add assumptions'!$E$4-AS114)))*(1-(1-'2. Add assumptions'!$E$4)/(1-AP114))</f>
        <v>#VALUE!</v>
      </c>
      <c r="BD114" s="27" t="e">
        <f t="shared" si="89"/>
        <v>#VALUE!</v>
      </c>
      <c r="BE114" s="27" t="e">
        <f t="shared" si="90"/>
        <v>#VALUE!</v>
      </c>
    </row>
    <row r="115" spans="1:57" x14ac:dyDescent="0.25">
      <c r="A115" s="39" t="str">
        <f>IF(G115="","",IF(K115="","",IF(E115/G115&lt;'2. Add assumptions'!$E$4,IF(I115/K115&lt;'2. Add assumptions'!$E$4,IF((E115&gt;0),IF(I115&gt;0,IF(G115&gt;0,IF(K115&gt;0,1,0),0),0),0),0))))</f>
        <v/>
      </c>
      <c r="B115" s="39" t="str">
        <f>IF(G115="","",IF(K115="","",IF(E115/G115&lt;'2. Add assumptions'!$E$4,IF(K115&gt;0,IF(G115&gt;0,IF(H115&gt;L115,1,0),0)))))</f>
        <v/>
      </c>
      <c r="C115" s="31"/>
      <c r="D115" s="8"/>
      <c r="E115" s="8"/>
      <c r="F115" s="8"/>
      <c r="G115" s="17" t="str">
        <f t="shared" si="77"/>
        <v/>
      </c>
      <c r="H115" s="41" t="str">
        <f t="shared" si="64"/>
        <v/>
      </c>
      <c r="I115" s="8"/>
      <c r="J115" s="8"/>
      <c r="K115" s="16" t="str">
        <f t="shared" si="78"/>
        <v/>
      </c>
      <c r="L115" s="15" t="str">
        <f t="shared" si="55"/>
        <v/>
      </c>
      <c r="N115" t="str">
        <f t="shared" si="71"/>
        <v/>
      </c>
      <c r="O115" t="str">
        <f t="shared" si="72"/>
        <v/>
      </c>
      <c r="P115" t="str">
        <f t="shared" si="73"/>
        <v/>
      </c>
      <c r="Q115" t="str">
        <f t="shared" si="74"/>
        <v/>
      </c>
      <c r="R115" t="str">
        <f t="shared" si="75"/>
        <v/>
      </c>
      <c r="S115" t="str">
        <f t="shared" si="76"/>
        <v/>
      </c>
      <c r="U115" s="4" t="str">
        <f t="shared" si="62"/>
        <v/>
      </c>
      <c r="V115" s="4" t="str">
        <f t="shared" si="63"/>
        <v/>
      </c>
      <c r="W115" s="5" t="s">
        <v>43</v>
      </c>
      <c r="X115" s="36" t="str">
        <f t="shared" si="65"/>
        <v/>
      </c>
      <c r="Z115" s="36" t="str">
        <f t="shared" si="66"/>
        <v/>
      </c>
      <c r="AA115" s="36" t="str">
        <f t="shared" si="67"/>
        <v/>
      </c>
      <c r="AB115" s="5" t="s">
        <v>43</v>
      </c>
      <c r="AC115" s="36" t="str">
        <f t="shared" si="68"/>
        <v/>
      </c>
      <c r="AD115" s="4"/>
      <c r="AE115" s="4" t="str">
        <f t="shared" si="69"/>
        <v/>
      </c>
      <c r="AF115" s="4" t="str">
        <f>IF(G115="","",'2. Add assumptions'!$E$4)</f>
        <v/>
      </c>
      <c r="AG115" s="4" t="str">
        <f t="shared" si="70"/>
        <v/>
      </c>
      <c r="AI115" s="27" t="e">
        <f>AG115*('2. Add assumptions'!$E$7)</f>
        <v>#VALUE!</v>
      </c>
      <c r="AJ115" s="27" t="e">
        <f>1-(((('2. Add assumptions'!$E$4)/AE115)-1)/((('2. Add assumptions'!$E$4)/AI115)-1))</f>
        <v>#VALUE!</v>
      </c>
      <c r="AK115" s="27" t="e">
        <f t="shared" si="79"/>
        <v>#VALUE!</v>
      </c>
      <c r="AL115" s="27" t="e">
        <f t="shared" si="80"/>
        <v>#VALUE!</v>
      </c>
      <c r="AM115" s="27" t="e">
        <f>(1+(1-('2. Add assumptions'!$E$4))/(('2. Add assumptions'!$E$4)-AI115))*(1-((1-('2. Add assumptions'!$E$4))/(1-AE115)))</f>
        <v>#VALUE!</v>
      </c>
      <c r="AN115" s="27" t="e">
        <f t="shared" si="81"/>
        <v>#VALUE!</v>
      </c>
      <c r="AO115" s="27" t="e">
        <f t="shared" si="82"/>
        <v>#VALUE!</v>
      </c>
      <c r="AP115" s="27" t="e">
        <f>AE115-(('2. Add assumptions'!$E$10)*SQRT((AE115*(1-AE115))/(E115+F115)))</f>
        <v>#VALUE!</v>
      </c>
      <c r="AQ115" s="27" t="e">
        <f>AE115+(('2. Add assumptions'!$E$10)*SQRT((AE115*(1-AE115))/(E115+F115)))</f>
        <v>#VALUE!</v>
      </c>
      <c r="AR115" s="27" t="e">
        <f>AI115-(('2. Add assumptions'!$E$10)*('2. Add assumptions'!$E$7)*SQRT((AG115*(1-AG115))/(I115+J115)))</f>
        <v>#VALUE!</v>
      </c>
      <c r="AS115" s="27" t="e">
        <f>AI115+(('2. Add assumptions'!$E$10)*('2. Add assumptions'!$E$7)*SQRT((AG115*(1-AG115))/(I115+J115)))</f>
        <v>#VALUE!</v>
      </c>
      <c r="AT115" s="27" t="e">
        <f>1-(((('2. Add assumptions'!$E$4)/AP115)-1)/((('2. Add assumptions'!$E$4)/AS115)-1))</f>
        <v>#VALUE!</v>
      </c>
      <c r="AU115" s="27" t="e">
        <f t="shared" si="83"/>
        <v>#VALUE!</v>
      </c>
      <c r="AV115" s="27" t="e">
        <f t="shared" si="84"/>
        <v>#VALUE!</v>
      </c>
      <c r="AW115" s="27" t="e">
        <f>1-(((('2. Add assumptions'!$E$4)/AQ115)-1)/((('2. Add assumptions'!$E$4)/AR115)-1))</f>
        <v>#VALUE!</v>
      </c>
      <c r="AX115" s="27" t="e">
        <f t="shared" si="85"/>
        <v>#VALUE!</v>
      </c>
      <c r="AY115" s="27" t="e">
        <f t="shared" si="86"/>
        <v>#VALUE!</v>
      </c>
      <c r="AZ115" s="27" t="e">
        <f>(1+((1-'2. Add assumptions'!$E$4)/('2. Add assumptions'!$E$4-AR115)))*(1-(1-'2. Add assumptions'!$E$4)/(1-AQ115))</f>
        <v>#VALUE!</v>
      </c>
      <c r="BA115" s="27" t="e">
        <f t="shared" si="87"/>
        <v>#VALUE!</v>
      </c>
      <c r="BB115" s="27" t="e">
        <f t="shared" si="88"/>
        <v>#VALUE!</v>
      </c>
      <c r="BC115" s="27" t="e">
        <f>(1+((1-'2. Add assumptions'!$E$4)/('2. Add assumptions'!$E$4-AS115)))*(1-(1-'2. Add assumptions'!$E$4)/(1-AP115))</f>
        <v>#VALUE!</v>
      </c>
      <c r="BD115" s="27" t="e">
        <f t="shared" si="89"/>
        <v>#VALUE!</v>
      </c>
      <c r="BE115" s="27" t="e">
        <f t="shared" si="90"/>
        <v>#VALUE!</v>
      </c>
    </row>
    <row r="116" spans="1:57" x14ac:dyDescent="0.25">
      <c r="A116" s="39" t="str">
        <f>IF(G116="","",IF(K116="","",IF(E116/G116&lt;'2. Add assumptions'!$E$4,IF(I116/K116&lt;'2. Add assumptions'!$E$4,IF((E116&gt;0),IF(I116&gt;0,IF(G116&gt;0,IF(K116&gt;0,1,0),0),0),0),0))))</f>
        <v/>
      </c>
      <c r="B116" s="39" t="str">
        <f>IF(G116="","",IF(K116="","",IF(E116/G116&lt;'2. Add assumptions'!$E$4,IF(K116&gt;0,IF(G116&gt;0,IF(H116&gt;L116,1,0),0)))))</f>
        <v/>
      </c>
      <c r="C116" s="31"/>
      <c r="D116" s="8"/>
      <c r="E116" s="8"/>
      <c r="F116" s="8"/>
      <c r="G116" s="17" t="str">
        <f t="shared" si="77"/>
        <v/>
      </c>
      <c r="H116" s="41" t="str">
        <f t="shared" si="64"/>
        <v/>
      </c>
      <c r="I116" s="8"/>
      <c r="J116" s="8"/>
      <c r="K116" s="16" t="str">
        <f t="shared" si="78"/>
        <v/>
      </c>
      <c r="L116" s="15" t="str">
        <f t="shared" si="55"/>
        <v/>
      </c>
      <c r="N116" t="str">
        <f t="shared" si="71"/>
        <v/>
      </c>
      <c r="O116" t="str">
        <f t="shared" si="72"/>
        <v/>
      </c>
      <c r="P116" t="str">
        <f t="shared" si="73"/>
        <v/>
      </c>
      <c r="Q116" t="str">
        <f t="shared" si="74"/>
        <v/>
      </c>
      <c r="R116" t="str">
        <f t="shared" si="75"/>
        <v/>
      </c>
      <c r="S116" t="str">
        <f t="shared" si="76"/>
        <v/>
      </c>
      <c r="U116" s="4" t="str">
        <f t="shared" si="62"/>
        <v/>
      </c>
      <c r="V116" s="4" t="str">
        <f t="shared" si="63"/>
        <v/>
      </c>
      <c r="W116" s="5" t="s">
        <v>43</v>
      </c>
      <c r="X116" s="36" t="str">
        <f t="shared" si="65"/>
        <v/>
      </c>
      <c r="Z116" s="36" t="str">
        <f t="shared" si="66"/>
        <v/>
      </c>
      <c r="AA116" s="36" t="str">
        <f t="shared" si="67"/>
        <v/>
      </c>
      <c r="AB116" s="5" t="s">
        <v>43</v>
      </c>
      <c r="AC116" s="36" t="str">
        <f t="shared" si="68"/>
        <v/>
      </c>
      <c r="AD116" s="4"/>
      <c r="AE116" s="4" t="str">
        <f t="shared" si="69"/>
        <v/>
      </c>
      <c r="AF116" s="4" t="str">
        <f>IF(G116="","",'2. Add assumptions'!$E$4)</f>
        <v/>
      </c>
      <c r="AG116" s="4" t="str">
        <f t="shared" si="70"/>
        <v/>
      </c>
      <c r="AI116" s="27" t="e">
        <f>AG116*('2. Add assumptions'!$E$7)</f>
        <v>#VALUE!</v>
      </c>
      <c r="AJ116" s="27" t="e">
        <f>1-(((('2. Add assumptions'!$E$4)/AE116)-1)/((('2. Add assumptions'!$E$4)/AI116)-1))</f>
        <v>#VALUE!</v>
      </c>
      <c r="AK116" s="27" t="e">
        <f t="shared" si="79"/>
        <v>#VALUE!</v>
      </c>
      <c r="AL116" s="27" t="e">
        <f t="shared" si="80"/>
        <v>#VALUE!</v>
      </c>
      <c r="AM116" s="27" t="e">
        <f>(1+(1-('2. Add assumptions'!$E$4))/(('2. Add assumptions'!$E$4)-AI116))*(1-((1-('2. Add assumptions'!$E$4))/(1-AE116)))</f>
        <v>#VALUE!</v>
      </c>
      <c r="AN116" s="27" t="e">
        <f t="shared" si="81"/>
        <v>#VALUE!</v>
      </c>
      <c r="AO116" s="27" t="e">
        <f t="shared" si="82"/>
        <v>#VALUE!</v>
      </c>
      <c r="AP116" s="27" t="e">
        <f>AE116-(('2. Add assumptions'!$E$10)*SQRT((AE116*(1-AE116))/(E116+F116)))</f>
        <v>#VALUE!</v>
      </c>
      <c r="AQ116" s="27" t="e">
        <f>AE116+(('2. Add assumptions'!$E$10)*SQRT((AE116*(1-AE116))/(E116+F116)))</f>
        <v>#VALUE!</v>
      </c>
      <c r="AR116" s="27" t="e">
        <f>AI116-(('2. Add assumptions'!$E$10)*('2. Add assumptions'!$E$7)*SQRT((AG116*(1-AG116))/(I116+J116)))</f>
        <v>#VALUE!</v>
      </c>
      <c r="AS116" s="27" t="e">
        <f>AI116+(('2. Add assumptions'!$E$10)*('2. Add assumptions'!$E$7)*SQRT((AG116*(1-AG116))/(I116+J116)))</f>
        <v>#VALUE!</v>
      </c>
      <c r="AT116" s="27" t="e">
        <f>1-(((('2. Add assumptions'!$E$4)/AP116)-1)/((('2. Add assumptions'!$E$4)/AS116)-1))</f>
        <v>#VALUE!</v>
      </c>
      <c r="AU116" s="27" t="e">
        <f t="shared" si="83"/>
        <v>#VALUE!</v>
      </c>
      <c r="AV116" s="27" t="e">
        <f t="shared" si="84"/>
        <v>#VALUE!</v>
      </c>
      <c r="AW116" s="27" t="e">
        <f>1-(((('2. Add assumptions'!$E$4)/AQ116)-1)/((('2. Add assumptions'!$E$4)/AR116)-1))</f>
        <v>#VALUE!</v>
      </c>
      <c r="AX116" s="27" t="e">
        <f t="shared" si="85"/>
        <v>#VALUE!</v>
      </c>
      <c r="AY116" s="27" t="e">
        <f t="shared" si="86"/>
        <v>#VALUE!</v>
      </c>
      <c r="AZ116" s="27" t="e">
        <f>(1+((1-'2. Add assumptions'!$E$4)/('2. Add assumptions'!$E$4-AR116)))*(1-(1-'2. Add assumptions'!$E$4)/(1-AQ116))</f>
        <v>#VALUE!</v>
      </c>
      <c r="BA116" s="27" t="e">
        <f t="shared" si="87"/>
        <v>#VALUE!</v>
      </c>
      <c r="BB116" s="27" t="e">
        <f t="shared" si="88"/>
        <v>#VALUE!</v>
      </c>
      <c r="BC116" s="27" t="e">
        <f>(1+((1-'2. Add assumptions'!$E$4)/('2. Add assumptions'!$E$4-AS116)))*(1-(1-'2. Add assumptions'!$E$4)/(1-AP116))</f>
        <v>#VALUE!</v>
      </c>
      <c r="BD116" s="27" t="e">
        <f t="shared" si="89"/>
        <v>#VALUE!</v>
      </c>
      <c r="BE116" s="27" t="e">
        <f t="shared" si="90"/>
        <v>#VALUE!</v>
      </c>
    </row>
    <row r="117" spans="1:57" x14ac:dyDescent="0.25">
      <c r="A117" s="39" t="str">
        <f>IF(G117="","",IF(K117="","",IF(E117/G117&lt;'2. Add assumptions'!$E$4,IF(I117/K117&lt;'2. Add assumptions'!$E$4,IF((E117&gt;0),IF(I117&gt;0,IF(G117&gt;0,IF(K117&gt;0,1,0),0),0),0),0))))</f>
        <v/>
      </c>
      <c r="B117" s="39" t="str">
        <f>IF(G117="","",IF(K117="","",IF(E117/G117&lt;'2. Add assumptions'!$E$4,IF(K117&gt;0,IF(G117&gt;0,IF(H117&gt;L117,1,0),0)))))</f>
        <v/>
      </c>
      <c r="C117" s="31"/>
      <c r="D117" s="8"/>
      <c r="E117" s="8"/>
      <c r="F117" s="8"/>
      <c r="G117" s="17" t="str">
        <f t="shared" si="77"/>
        <v/>
      </c>
      <c r="H117" s="41" t="str">
        <f t="shared" si="64"/>
        <v/>
      </c>
      <c r="I117" s="8"/>
      <c r="J117" s="8"/>
      <c r="K117" s="16" t="str">
        <f t="shared" si="78"/>
        <v/>
      </c>
      <c r="L117" s="15" t="str">
        <f t="shared" si="55"/>
        <v/>
      </c>
      <c r="N117" t="str">
        <f t="shared" si="71"/>
        <v/>
      </c>
      <c r="O117" t="str">
        <f t="shared" si="72"/>
        <v/>
      </c>
      <c r="P117" t="str">
        <f t="shared" si="73"/>
        <v/>
      </c>
      <c r="Q117" t="str">
        <f t="shared" si="74"/>
        <v/>
      </c>
      <c r="R117" t="str">
        <f t="shared" si="75"/>
        <v/>
      </c>
      <c r="S117" t="str">
        <f t="shared" si="76"/>
        <v/>
      </c>
      <c r="U117" s="4" t="str">
        <f t="shared" si="62"/>
        <v/>
      </c>
      <c r="V117" s="4" t="str">
        <f t="shared" si="63"/>
        <v/>
      </c>
      <c r="W117" s="5" t="s">
        <v>43</v>
      </c>
      <c r="X117" s="36" t="str">
        <f t="shared" si="65"/>
        <v/>
      </c>
      <c r="Z117" s="36" t="str">
        <f t="shared" si="66"/>
        <v/>
      </c>
      <c r="AA117" s="36" t="str">
        <f t="shared" si="67"/>
        <v/>
      </c>
      <c r="AB117" s="5" t="s">
        <v>43</v>
      </c>
      <c r="AC117" s="36" t="str">
        <f t="shared" si="68"/>
        <v/>
      </c>
      <c r="AD117" s="4"/>
      <c r="AE117" s="4" t="str">
        <f t="shared" si="69"/>
        <v/>
      </c>
      <c r="AF117" s="4" t="str">
        <f>IF(G117="","",'2. Add assumptions'!$E$4)</f>
        <v/>
      </c>
      <c r="AG117" s="4" t="str">
        <f t="shared" si="70"/>
        <v/>
      </c>
      <c r="AI117" s="27" t="e">
        <f>AG117*('2. Add assumptions'!$E$7)</f>
        <v>#VALUE!</v>
      </c>
      <c r="AJ117" s="27" t="e">
        <f>1-(((('2. Add assumptions'!$E$4)/AE117)-1)/((('2. Add assumptions'!$E$4)/AI117)-1))</f>
        <v>#VALUE!</v>
      </c>
      <c r="AK117" s="27" t="e">
        <f t="shared" si="79"/>
        <v>#VALUE!</v>
      </c>
      <c r="AL117" s="27" t="e">
        <f t="shared" si="80"/>
        <v>#VALUE!</v>
      </c>
      <c r="AM117" s="27" t="e">
        <f>(1+(1-('2. Add assumptions'!$E$4))/(('2. Add assumptions'!$E$4)-AI117))*(1-((1-('2. Add assumptions'!$E$4))/(1-AE117)))</f>
        <v>#VALUE!</v>
      </c>
      <c r="AN117" s="27" t="e">
        <f t="shared" si="81"/>
        <v>#VALUE!</v>
      </c>
      <c r="AO117" s="27" t="e">
        <f t="shared" si="82"/>
        <v>#VALUE!</v>
      </c>
      <c r="AP117" s="27" t="e">
        <f>AE117-(('2. Add assumptions'!$E$10)*SQRT((AE117*(1-AE117))/(E117+F117)))</f>
        <v>#VALUE!</v>
      </c>
      <c r="AQ117" s="27" t="e">
        <f>AE117+(('2. Add assumptions'!$E$10)*SQRT((AE117*(1-AE117))/(E117+F117)))</f>
        <v>#VALUE!</v>
      </c>
      <c r="AR117" s="27" t="e">
        <f>AI117-(('2. Add assumptions'!$E$10)*('2. Add assumptions'!$E$7)*SQRT((AG117*(1-AG117))/(I117+J117)))</f>
        <v>#VALUE!</v>
      </c>
      <c r="AS117" s="27" t="e">
        <f>AI117+(('2. Add assumptions'!$E$10)*('2. Add assumptions'!$E$7)*SQRT((AG117*(1-AG117))/(I117+J117)))</f>
        <v>#VALUE!</v>
      </c>
      <c r="AT117" s="27" t="e">
        <f>1-(((('2. Add assumptions'!$E$4)/AP117)-1)/((('2. Add assumptions'!$E$4)/AS117)-1))</f>
        <v>#VALUE!</v>
      </c>
      <c r="AU117" s="27" t="e">
        <f t="shared" si="83"/>
        <v>#VALUE!</v>
      </c>
      <c r="AV117" s="27" t="e">
        <f t="shared" si="84"/>
        <v>#VALUE!</v>
      </c>
      <c r="AW117" s="27" t="e">
        <f>1-(((('2. Add assumptions'!$E$4)/AQ117)-1)/((('2. Add assumptions'!$E$4)/AR117)-1))</f>
        <v>#VALUE!</v>
      </c>
      <c r="AX117" s="27" t="e">
        <f t="shared" si="85"/>
        <v>#VALUE!</v>
      </c>
      <c r="AY117" s="27" t="e">
        <f t="shared" si="86"/>
        <v>#VALUE!</v>
      </c>
      <c r="AZ117" s="27" t="e">
        <f>(1+((1-'2. Add assumptions'!$E$4)/('2. Add assumptions'!$E$4-AR117)))*(1-(1-'2. Add assumptions'!$E$4)/(1-AQ117))</f>
        <v>#VALUE!</v>
      </c>
      <c r="BA117" s="27" t="e">
        <f t="shared" si="87"/>
        <v>#VALUE!</v>
      </c>
      <c r="BB117" s="27" t="e">
        <f t="shared" si="88"/>
        <v>#VALUE!</v>
      </c>
      <c r="BC117" s="27" t="e">
        <f>(1+((1-'2. Add assumptions'!$E$4)/('2. Add assumptions'!$E$4-AS117)))*(1-(1-'2. Add assumptions'!$E$4)/(1-AP117))</f>
        <v>#VALUE!</v>
      </c>
      <c r="BD117" s="27" t="e">
        <f t="shared" si="89"/>
        <v>#VALUE!</v>
      </c>
      <c r="BE117" s="27" t="e">
        <f t="shared" si="90"/>
        <v>#VALUE!</v>
      </c>
    </row>
    <row r="118" spans="1:57" x14ac:dyDescent="0.25">
      <c r="A118" s="39" t="str">
        <f>IF(G118="","",IF(K118="","",IF(E118/G118&lt;'2. Add assumptions'!$E$4,IF(I118/K118&lt;'2. Add assumptions'!$E$4,IF((E118&gt;0),IF(I118&gt;0,IF(G118&gt;0,IF(K118&gt;0,1,0),0),0),0),0))))</f>
        <v/>
      </c>
      <c r="B118" s="39" t="str">
        <f>IF(G118="","",IF(K118="","",IF(E118/G118&lt;'2. Add assumptions'!$E$4,IF(K118&gt;0,IF(G118&gt;0,IF(H118&gt;L118,1,0),0)))))</f>
        <v/>
      </c>
      <c r="C118" s="31"/>
      <c r="D118" s="8"/>
      <c r="E118" s="8"/>
      <c r="F118" s="8"/>
      <c r="G118" s="17" t="str">
        <f t="shared" si="77"/>
        <v/>
      </c>
      <c r="H118" s="41" t="str">
        <f t="shared" si="64"/>
        <v/>
      </c>
      <c r="I118" s="8"/>
      <c r="J118" s="8"/>
      <c r="K118" s="16" t="str">
        <f t="shared" si="78"/>
        <v/>
      </c>
      <c r="L118" s="15" t="str">
        <f t="shared" si="55"/>
        <v/>
      </c>
      <c r="N118" t="str">
        <f t="shared" si="71"/>
        <v/>
      </c>
      <c r="O118" t="str">
        <f t="shared" si="72"/>
        <v/>
      </c>
      <c r="P118" t="str">
        <f t="shared" si="73"/>
        <v/>
      </c>
      <c r="Q118" t="str">
        <f t="shared" si="74"/>
        <v/>
      </c>
      <c r="R118" t="str">
        <f t="shared" si="75"/>
        <v/>
      </c>
      <c r="S118" t="str">
        <f t="shared" si="76"/>
        <v/>
      </c>
      <c r="U118" s="4" t="str">
        <f t="shared" si="62"/>
        <v/>
      </c>
      <c r="V118" s="4" t="str">
        <f t="shared" si="63"/>
        <v/>
      </c>
      <c r="W118" s="5" t="s">
        <v>43</v>
      </c>
      <c r="X118" s="36" t="str">
        <f t="shared" si="65"/>
        <v/>
      </c>
      <c r="Z118" s="36" t="str">
        <f t="shared" si="66"/>
        <v/>
      </c>
      <c r="AA118" s="36" t="str">
        <f t="shared" si="67"/>
        <v/>
      </c>
      <c r="AB118" s="5" t="s">
        <v>43</v>
      </c>
      <c r="AC118" s="36" t="str">
        <f t="shared" si="68"/>
        <v/>
      </c>
      <c r="AD118" s="4"/>
      <c r="AE118" s="4" t="str">
        <f t="shared" si="69"/>
        <v/>
      </c>
      <c r="AF118" s="4" t="str">
        <f>IF(G118="","",'2. Add assumptions'!$E$4)</f>
        <v/>
      </c>
      <c r="AG118" s="4" t="str">
        <f t="shared" si="70"/>
        <v/>
      </c>
      <c r="AI118" s="27" t="e">
        <f>AG118*('2. Add assumptions'!$E$7)</f>
        <v>#VALUE!</v>
      </c>
      <c r="AJ118" s="27" t="e">
        <f>1-(((('2. Add assumptions'!$E$4)/AE118)-1)/((('2. Add assumptions'!$E$4)/AI118)-1))</f>
        <v>#VALUE!</v>
      </c>
      <c r="AK118" s="27" t="e">
        <f t="shared" si="79"/>
        <v>#VALUE!</v>
      </c>
      <c r="AL118" s="27" t="e">
        <f t="shared" si="80"/>
        <v>#VALUE!</v>
      </c>
      <c r="AM118" s="27" t="e">
        <f>(1+(1-('2. Add assumptions'!$E$4))/(('2. Add assumptions'!$E$4)-AI118))*(1-((1-('2. Add assumptions'!$E$4))/(1-AE118)))</f>
        <v>#VALUE!</v>
      </c>
      <c r="AN118" s="27" t="e">
        <f t="shared" si="81"/>
        <v>#VALUE!</v>
      </c>
      <c r="AO118" s="27" t="e">
        <f t="shared" si="82"/>
        <v>#VALUE!</v>
      </c>
      <c r="AP118" s="27" t="e">
        <f>AE118-(('2. Add assumptions'!$E$10)*SQRT((AE118*(1-AE118))/(E118+F118)))</f>
        <v>#VALUE!</v>
      </c>
      <c r="AQ118" s="27" t="e">
        <f>AE118+(('2. Add assumptions'!$E$10)*SQRT((AE118*(1-AE118))/(E118+F118)))</f>
        <v>#VALUE!</v>
      </c>
      <c r="AR118" s="27" t="e">
        <f>AI118-(('2. Add assumptions'!$E$10)*('2. Add assumptions'!$E$7)*SQRT((AG118*(1-AG118))/(I118+J118)))</f>
        <v>#VALUE!</v>
      </c>
      <c r="AS118" s="27" t="e">
        <f>AI118+(('2. Add assumptions'!$E$10)*('2. Add assumptions'!$E$7)*SQRT((AG118*(1-AG118))/(I118+J118)))</f>
        <v>#VALUE!</v>
      </c>
      <c r="AT118" s="27" t="e">
        <f>1-(((('2. Add assumptions'!$E$4)/AP118)-1)/((('2. Add assumptions'!$E$4)/AS118)-1))</f>
        <v>#VALUE!</v>
      </c>
      <c r="AU118" s="27" t="e">
        <f t="shared" si="83"/>
        <v>#VALUE!</v>
      </c>
      <c r="AV118" s="27" t="e">
        <f t="shared" si="84"/>
        <v>#VALUE!</v>
      </c>
      <c r="AW118" s="27" t="e">
        <f>1-(((('2. Add assumptions'!$E$4)/AQ118)-1)/((('2. Add assumptions'!$E$4)/AR118)-1))</f>
        <v>#VALUE!</v>
      </c>
      <c r="AX118" s="27" t="e">
        <f t="shared" si="85"/>
        <v>#VALUE!</v>
      </c>
      <c r="AY118" s="27" t="e">
        <f t="shared" si="86"/>
        <v>#VALUE!</v>
      </c>
      <c r="AZ118" s="27" t="e">
        <f>(1+((1-'2. Add assumptions'!$E$4)/('2. Add assumptions'!$E$4-AR118)))*(1-(1-'2. Add assumptions'!$E$4)/(1-AQ118))</f>
        <v>#VALUE!</v>
      </c>
      <c r="BA118" s="27" t="e">
        <f t="shared" si="87"/>
        <v>#VALUE!</v>
      </c>
      <c r="BB118" s="27" t="e">
        <f t="shared" si="88"/>
        <v>#VALUE!</v>
      </c>
      <c r="BC118" s="27" t="e">
        <f>(1+((1-'2. Add assumptions'!$E$4)/('2. Add assumptions'!$E$4-AS118)))*(1-(1-'2. Add assumptions'!$E$4)/(1-AP118))</f>
        <v>#VALUE!</v>
      </c>
      <c r="BD118" s="27" t="e">
        <f t="shared" si="89"/>
        <v>#VALUE!</v>
      </c>
      <c r="BE118" s="27" t="e">
        <f t="shared" si="90"/>
        <v>#VALUE!</v>
      </c>
    </row>
    <row r="119" spans="1:57" x14ac:dyDescent="0.25">
      <c r="A119" s="39" t="str">
        <f>IF(G119="","",IF(K119="","",IF(E119/G119&lt;'2. Add assumptions'!$E$4,IF(I119/K119&lt;'2. Add assumptions'!$E$4,IF((E119&gt;0),IF(I119&gt;0,IF(G119&gt;0,IF(K119&gt;0,1,0),0),0),0),0))))</f>
        <v/>
      </c>
      <c r="B119" s="39" t="str">
        <f>IF(G119="","",IF(K119="","",IF(E119/G119&lt;'2. Add assumptions'!$E$4,IF(K119&gt;0,IF(G119&gt;0,IF(H119&gt;L119,1,0),0)))))</f>
        <v/>
      </c>
      <c r="C119" s="31"/>
      <c r="D119" s="8"/>
      <c r="E119" s="8"/>
      <c r="F119" s="8"/>
      <c r="G119" s="17" t="str">
        <f t="shared" si="77"/>
        <v/>
      </c>
      <c r="H119" s="41" t="str">
        <f t="shared" si="64"/>
        <v/>
      </c>
      <c r="I119" s="8"/>
      <c r="J119" s="8"/>
      <c r="K119" s="16" t="str">
        <f t="shared" si="78"/>
        <v/>
      </c>
      <c r="L119" s="15" t="str">
        <f t="shared" si="55"/>
        <v/>
      </c>
      <c r="N119" t="str">
        <f t="shared" si="71"/>
        <v/>
      </c>
      <c r="O119" t="str">
        <f t="shared" si="72"/>
        <v/>
      </c>
      <c r="P119" t="str">
        <f t="shared" si="73"/>
        <v/>
      </c>
      <c r="Q119" t="str">
        <f t="shared" si="74"/>
        <v/>
      </c>
      <c r="R119" t="str">
        <f t="shared" si="75"/>
        <v/>
      </c>
      <c r="S119" t="str">
        <f t="shared" si="76"/>
        <v/>
      </c>
      <c r="U119" s="4" t="str">
        <f t="shared" si="62"/>
        <v/>
      </c>
      <c r="V119" s="4" t="str">
        <f t="shared" si="63"/>
        <v/>
      </c>
      <c r="W119" s="5" t="s">
        <v>43</v>
      </c>
      <c r="X119" s="36" t="str">
        <f t="shared" si="65"/>
        <v/>
      </c>
      <c r="Z119" s="36" t="str">
        <f t="shared" si="66"/>
        <v/>
      </c>
      <c r="AA119" s="36" t="str">
        <f t="shared" si="67"/>
        <v/>
      </c>
      <c r="AB119" s="5" t="s">
        <v>43</v>
      </c>
      <c r="AC119" s="36" t="str">
        <f t="shared" si="68"/>
        <v/>
      </c>
      <c r="AD119" s="4"/>
      <c r="AE119" s="4" t="str">
        <f t="shared" si="69"/>
        <v/>
      </c>
      <c r="AF119" s="4" t="str">
        <f>IF(G119="","",'2. Add assumptions'!$E$4)</f>
        <v/>
      </c>
      <c r="AG119" s="4" t="str">
        <f t="shared" si="70"/>
        <v/>
      </c>
      <c r="AI119" s="27" t="e">
        <f>AG119*('2. Add assumptions'!$E$7)</f>
        <v>#VALUE!</v>
      </c>
      <c r="AJ119" s="27" t="e">
        <f>1-(((('2. Add assumptions'!$E$4)/AE119)-1)/((('2. Add assumptions'!$E$4)/AI119)-1))</f>
        <v>#VALUE!</v>
      </c>
      <c r="AK119" s="27" t="e">
        <f t="shared" si="79"/>
        <v>#VALUE!</v>
      </c>
      <c r="AL119" s="27" t="e">
        <f t="shared" si="80"/>
        <v>#VALUE!</v>
      </c>
      <c r="AM119" s="27" t="e">
        <f>(1+(1-('2. Add assumptions'!$E$4))/(('2. Add assumptions'!$E$4)-AI119))*(1-((1-('2. Add assumptions'!$E$4))/(1-AE119)))</f>
        <v>#VALUE!</v>
      </c>
      <c r="AN119" s="27" t="e">
        <f t="shared" si="81"/>
        <v>#VALUE!</v>
      </c>
      <c r="AO119" s="27" t="e">
        <f t="shared" si="82"/>
        <v>#VALUE!</v>
      </c>
      <c r="AP119" s="27" t="e">
        <f>AE119-(('2. Add assumptions'!$E$10)*SQRT((AE119*(1-AE119))/(E119+F119)))</f>
        <v>#VALUE!</v>
      </c>
      <c r="AQ119" s="27" t="e">
        <f>AE119+(('2. Add assumptions'!$E$10)*SQRT((AE119*(1-AE119))/(E119+F119)))</f>
        <v>#VALUE!</v>
      </c>
      <c r="AR119" s="27" t="e">
        <f>AI119-(('2. Add assumptions'!$E$10)*('2. Add assumptions'!$E$7)*SQRT((AG119*(1-AG119))/(I119+J119)))</f>
        <v>#VALUE!</v>
      </c>
      <c r="AS119" s="27" t="e">
        <f>AI119+(('2. Add assumptions'!$E$10)*('2. Add assumptions'!$E$7)*SQRT((AG119*(1-AG119))/(I119+J119)))</f>
        <v>#VALUE!</v>
      </c>
      <c r="AT119" s="27" t="e">
        <f>1-(((('2. Add assumptions'!$E$4)/AP119)-1)/((('2. Add assumptions'!$E$4)/AS119)-1))</f>
        <v>#VALUE!</v>
      </c>
      <c r="AU119" s="27" t="e">
        <f t="shared" si="83"/>
        <v>#VALUE!</v>
      </c>
      <c r="AV119" s="27" t="e">
        <f t="shared" si="84"/>
        <v>#VALUE!</v>
      </c>
      <c r="AW119" s="27" t="e">
        <f>1-(((('2. Add assumptions'!$E$4)/AQ119)-1)/((('2. Add assumptions'!$E$4)/AR119)-1))</f>
        <v>#VALUE!</v>
      </c>
      <c r="AX119" s="27" t="e">
        <f t="shared" si="85"/>
        <v>#VALUE!</v>
      </c>
      <c r="AY119" s="27" t="e">
        <f t="shared" si="86"/>
        <v>#VALUE!</v>
      </c>
      <c r="AZ119" s="27" t="e">
        <f>(1+((1-'2. Add assumptions'!$E$4)/('2. Add assumptions'!$E$4-AR119)))*(1-(1-'2. Add assumptions'!$E$4)/(1-AQ119))</f>
        <v>#VALUE!</v>
      </c>
      <c r="BA119" s="27" t="e">
        <f t="shared" si="87"/>
        <v>#VALUE!</v>
      </c>
      <c r="BB119" s="27" t="e">
        <f t="shared" si="88"/>
        <v>#VALUE!</v>
      </c>
      <c r="BC119" s="27" t="e">
        <f>(1+((1-'2. Add assumptions'!$E$4)/('2. Add assumptions'!$E$4-AS119)))*(1-(1-'2. Add assumptions'!$E$4)/(1-AP119))</f>
        <v>#VALUE!</v>
      </c>
      <c r="BD119" s="27" t="e">
        <f t="shared" si="89"/>
        <v>#VALUE!</v>
      </c>
      <c r="BE119" s="27" t="e">
        <f t="shared" si="90"/>
        <v>#VALUE!</v>
      </c>
    </row>
    <row r="120" spans="1:57" x14ac:dyDescent="0.25">
      <c r="A120" s="39" t="str">
        <f>IF(G120="","",IF(K120="","",IF(E120/G120&lt;'2. Add assumptions'!$E$4,IF(I120/K120&lt;'2. Add assumptions'!$E$4,IF((E120&gt;0),IF(I120&gt;0,IF(G120&gt;0,IF(K120&gt;0,1,0),0),0),0),0))))</f>
        <v/>
      </c>
      <c r="B120" s="39" t="str">
        <f>IF(G120="","",IF(K120="","",IF(E120/G120&lt;'2. Add assumptions'!$E$4,IF(K120&gt;0,IF(G120&gt;0,IF(H120&gt;L120,1,0),0)))))</f>
        <v/>
      </c>
      <c r="C120" s="31"/>
      <c r="D120" s="8"/>
      <c r="E120" s="8"/>
      <c r="F120" s="8"/>
      <c r="G120" s="17" t="str">
        <f t="shared" si="77"/>
        <v/>
      </c>
      <c r="H120" s="41" t="str">
        <f t="shared" si="64"/>
        <v/>
      </c>
      <c r="I120" s="8"/>
      <c r="J120" s="8"/>
      <c r="K120" s="16" t="str">
        <f t="shared" si="78"/>
        <v/>
      </c>
      <c r="L120" s="15" t="str">
        <f t="shared" si="55"/>
        <v/>
      </c>
      <c r="N120" t="str">
        <f t="shared" si="71"/>
        <v/>
      </c>
      <c r="O120" t="str">
        <f t="shared" si="72"/>
        <v/>
      </c>
      <c r="P120" t="str">
        <f t="shared" si="73"/>
        <v/>
      </c>
      <c r="Q120" t="str">
        <f t="shared" si="74"/>
        <v/>
      </c>
      <c r="R120" t="str">
        <f t="shared" si="75"/>
        <v/>
      </c>
      <c r="S120" t="str">
        <f t="shared" si="76"/>
        <v/>
      </c>
      <c r="U120" s="4" t="str">
        <f t="shared" si="62"/>
        <v/>
      </c>
      <c r="V120" s="4" t="str">
        <f t="shared" si="63"/>
        <v/>
      </c>
      <c r="W120" s="5" t="s">
        <v>43</v>
      </c>
      <c r="X120" s="36" t="str">
        <f t="shared" si="65"/>
        <v/>
      </c>
      <c r="Z120" s="36" t="str">
        <f t="shared" si="66"/>
        <v/>
      </c>
      <c r="AA120" s="36" t="str">
        <f t="shared" si="67"/>
        <v/>
      </c>
      <c r="AB120" s="5" t="s">
        <v>43</v>
      </c>
      <c r="AC120" s="36" t="str">
        <f t="shared" si="68"/>
        <v/>
      </c>
      <c r="AD120" s="4"/>
      <c r="AE120" s="4" t="str">
        <f t="shared" si="69"/>
        <v/>
      </c>
      <c r="AF120" s="4" t="str">
        <f>IF(G120="","",'2. Add assumptions'!$E$4)</f>
        <v/>
      </c>
      <c r="AG120" s="4" t="str">
        <f t="shared" si="70"/>
        <v/>
      </c>
      <c r="AI120" s="27" t="e">
        <f>AG120*('2. Add assumptions'!$E$7)</f>
        <v>#VALUE!</v>
      </c>
      <c r="AJ120" s="27" t="e">
        <f>1-(((('2. Add assumptions'!$E$4)/AE120)-1)/((('2. Add assumptions'!$E$4)/AI120)-1))</f>
        <v>#VALUE!</v>
      </c>
      <c r="AK120" s="27" t="e">
        <f t="shared" si="79"/>
        <v>#VALUE!</v>
      </c>
      <c r="AL120" s="27" t="e">
        <f t="shared" si="80"/>
        <v>#VALUE!</v>
      </c>
      <c r="AM120" s="27" t="e">
        <f>(1+(1-('2. Add assumptions'!$E$4))/(('2. Add assumptions'!$E$4)-AI120))*(1-((1-('2. Add assumptions'!$E$4))/(1-AE120)))</f>
        <v>#VALUE!</v>
      </c>
      <c r="AN120" s="27" t="e">
        <f t="shared" si="81"/>
        <v>#VALUE!</v>
      </c>
      <c r="AO120" s="27" t="e">
        <f t="shared" si="82"/>
        <v>#VALUE!</v>
      </c>
      <c r="AP120" s="27" t="e">
        <f>AE120-(('2. Add assumptions'!$E$10)*SQRT((AE120*(1-AE120))/(E120+F120)))</f>
        <v>#VALUE!</v>
      </c>
      <c r="AQ120" s="27" t="e">
        <f>AE120+(('2. Add assumptions'!$E$10)*SQRT((AE120*(1-AE120))/(E120+F120)))</f>
        <v>#VALUE!</v>
      </c>
      <c r="AR120" s="27" t="e">
        <f>AI120-(('2. Add assumptions'!$E$10)*('2. Add assumptions'!$E$7)*SQRT((AG120*(1-AG120))/(I120+J120)))</f>
        <v>#VALUE!</v>
      </c>
      <c r="AS120" s="27" t="e">
        <f>AI120+(('2. Add assumptions'!$E$10)*('2. Add assumptions'!$E$7)*SQRT((AG120*(1-AG120))/(I120+J120)))</f>
        <v>#VALUE!</v>
      </c>
      <c r="AT120" s="27" t="e">
        <f>1-(((('2. Add assumptions'!$E$4)/AP120)-1)/((('2. Add assumptions'!$E$4)/AS120)-1))</f>
        <v>#VALUE!</v>
      </c>
      <c r="AU120" s="27" t="e">
        <f t="shared" si="83"/>
        <v>#VALUE!</v>
      </c>
      <c r="AV120" s="27" t="e">
        <f t="shared" si="84"/>
        <v>#VALUE!</v>
      </c>
      <c r="AW120" s="27" t="e">
        <f>1-(((('2. Add assumptions'!$E$4)/AQ120)-1)/((('2. Add assumptions'!$E$4)/AR120)-1))</f>
        <v>#VALUE!</v>
      </c>
      <c r="AX120" s="27" t="e">
        <f t="shared" si="85"/>
        <v>#VALUE!</v>
      </c>
      <c r="AY120" s="27" t="e">
        <f t="shared" si="86"/>
        <v>#VALUE!</v>
      </c>
      <c r="AZ120" s="27" t="e">
        <f>(1+((1-'2. Add assumptions'!$E$4)/('2. Add assumptions'!$E$4-AR120)))*(1-(1-'2. Add assumptions'!$E$4)/(1-AQ120))</f>
        <v>#VALUE!</v>
      </c>
      <c r="BA120" s="27" t="e">
        <f t="shared" si="87"/>
        <v>#VALUE!</v>
      </c>
      <c r="BB120" s="27" t="e">
        <f t="shared" si="88"/>
        <v>#VALUE!</v>
      </c>
      <c r="BC120" s="27" t="e">
        <f>(1+((1-'2. Add assumptions'!$E$4)/('2. Add assumptions'!$E$4-AS120)))*(1-(1-'2. Add assumptions'!$E$4)/(1-AP120))</f>
        <v>#VALUE!</v>
      </c>
      <c r="BD120" s="27" t="e">
        <f t="shared" si="89"/>
        <v>#VALUE!</v>
      </c>
      <c r="BE120" s="27" t="e">
        <f t="shared" si="90"/>
        <v>#VALUE!</v>
      </c>
    </row>
    <row r="121" spans="1:57" x14ac:dyDescent="0.25">
      <c r="A121" s="39" t="str">
        <f>IF(G121="","",IF(K121="","",IF(E121/G121&lt;'2. Add assumptions'!$E$4,IF(I121/K121&lt;'2. Add assumptions'!$E$4,IF((E121&gt;0),IF(I121&gt;0,IF(G121&gt;0,IF(K121&gt;0,1,0),0),0),0),0))))</f>
        <v/>
      </c>
      <c r="B121" s="39" t="str">
        <f>IF(G121="","",IF(K121="","",IF(E121/G121&lt;'2. Add assumptions'!$E$4,IF(K121&gt;0,IF(G121&gt;0,IF(H121&gt;L121,1,0),0)))))</f>
        <v/>
      </c>
      <c r="C121" s="31"/>
      <c r="D121" s="8"/>
      <c r="E121" s="8"/>
      <c r="F121" s="8"/>
      <c r="G121" s="17" t="str">
        <f t="shared" si="77"/>
        <v/>
      </c>
      <c r="H121" s="41" t="str">
        <f t="shared" si="64"/>
        <v/>
      </c>
      <c r="I121" s="8"/>
      <c r="J121" s="8"/>
      <c r="K121" s="16" t="str">
        <f t="shared" si="78"/>
        <v/>
      </c>
      <c r="L121" s="15" t="str">
        <f t="shared" si="55"/>
        <v/>
      </c>
      <c r="N121" t="str">
        <f t="shared" si="71"/>
        <v/>
      </c>
      <c r="O121" t="str">
        <f t="shared" si="72"/>
        <v/>
      </c>
      <c r="P121" t="str">
        <f t="shared" si="73"/>
        <v/>
      </c>
      <c r="Q121" t="str">
        <f t="shared" si="74"/>
        <v/>
      </c>
      <c r="R121" t="str">
        <f t="shared" si="75"/>
        <v/>
      </c>
      <c r="S121" t="str">
        <f t="shared" si="76"/>
        <v/>
      </c>
      <c r="U121" s="4" t="str">
        <f t="shared" si="62"/>
        <v/>
      </c>
      <c r="V121" s="4" t="str">
        <f t="shared" si="63"/>
        <v/>
      </c>
      <c r="W121" s="5" t="s">
        <v>43</v>
      </c>
      <c r="X121" s="36" t="str">
        <f t="shared" si="65"/>
        <v/>
      </c>
      <c r="Z121" s="36" t="str">
        <f t="shared" si="66"/>
        <v/>
      </c>
      <c r="AA121" s="36" t="str">
        <f t="shared" si="67"/>
        <v/>
      </c>
      <c r="AB121" s="5" t="s">
        <v>43</v>
      </c>
      <c r="AC121" s="36" t="str">
        <f t="shared" si="68"/>
        <v/>
      </c>
      <c r="AD121" s="4"/>
      <c r="AE121" s="4" t="str">
        <f t="shared" si="69"/>
        <v/>
      </c>
      <c r="AF121" s="4" t="str">
        <f>IF(G121="","",'2. Add assumptions'!$E$4)</f>
        <v/>
      </c>
      <c r="AG121" s="4" t="str">
        <f t="shared" si="70"/>
        <v/>
      </c>
      <c r="AI121" s="27" t="e">
        <f>AG121*('2. Add assumptions'!$E$7)</f>
        <v>#VALUE!</v>
      </c>
      <c r="AJ121" s="27" t="e">
        <f>1-(((('2. Add assumptions'!$E$4)/AE121)-1)/((('2. Add assumptions'!$E$4)/AI121)-1))</f>
        <v>#VALUE!</v>
      </c>
      <c r="AK121" s="27" t="e">
        <f t="shared" si="79"/>
        <v>#VALUE!</v>
      </c>
      <c r="AL121" s="27" t="e">
        <f t="shared" si="80"/>
        <v>#VALUE!</v>
      </c>
      <c r="AM121" s="27" t="e">
        <f>(1+(1-('2. Add assumptions'!$E$4))/(('2. Add assumptions'!$E$4)-AI121))*(1-((1-('2. Add assumptions'!$E$4))/(1-AE121)))</f>
        <v>#VALUE!</v>
      </c>
      <c r="AN121" s="27" t="e">
        <f t="shared" si="81"/>
        <v>#VALUE!</v>
      </c>
      <c r="AO121" s="27" t="e">
        <f t="shared" si="82"/>
        <v>#VALUE!</v>
      </c>
      <c r="AP121" s="27" t="e">
        <f>AE121-(('2. Add assumptions'!$E$10)*SQRT((AE121*(1-AE121))/(E121+F121)))</f>
        <v>#VALUE!</v>
      </c>
      <c r="AQ121" s="27" t="e">
        <f>AE121+(('2. Add assumptions'!$E$10)*SQRT((AE121*(1-AE121))/(E121+F121)))</f>
        <v>#VALUE!</v>
      </c>
      <c r="AR121" s="27" t="e">
        <f>AI121-(('2. Add assumptions'!$E$10)*('2. Add assumptions'!$E$7)*SQRT((AG121*(1-AG121))/(I121+J121)))</f>
        <v>#VALUE!</v>
      </c>
      <c r="AS121" s="27" t="e">
        <f>AI121+(('2. Add assumptions'!$E$10)*('2. Add assumptions'!$E$7)*SQRT((AG121*(1-AG121))/(I121+J121)))</f>
        <v>#VALUE!</v>
      </c>
      <c r="AT121" s="27" t="e">
        <f>1-(((('2. Add assumptions'!$E$4)/AP121)-1)/((('2. Add assumptions'!$E$4)/AS121)-1))</f>
        <v>#VALUE!</v>
      </c>
      <c r="AU121" s="27" t="e">
        <f t="shared" si="83"/>
        <v>#VALUE!</v>
      </c>
      <c r="AV121" s="27" t="e">
        <f t="shared" si="84"/>
        <v>#VALUE!</v>
      </c>
      <c r="AW121" s="27" t="e">
        <f>1-(((('2. Add assumptions'!$E$4)/AQ121)-1)/((('2. Add assumptions'!$E$4)/AR121)-1))</f>
        <v>#VALUE!</v>
      </c>
      <c r="AX121" s="27" t="e">
        <f t="shared" si="85"/>
        <v>#VALUE!</v>
      </c>
      <c r="AY121" s="27" t="e">
        <f t="shared" si="86"/>
        <v>#VALUE!</v>
      </c>
      <c r="AZ121" s="27" t="e">
        <f>(1+((1-'2. Add assumptions'!$E$4)/('2. Add assumptions'!$E$4-AR121)))*(1-(1-'2. Add assumptions'!$E$4)/(1-AQ121))</f>
        <v>#VALUE!</v>
      </c>
      <c r="BA121" s="27" t="e">
        <f t="shared" si="87"/>
        <v>#VALUE!</v>
      </c>
      <c r="BB121" s="27" t="e">
        <f t="shared" si="88"/>
        <v>#VALUE!</v>
      </c>
      <c r="BC121" s="27" t="e">
        <f>(1+((1-'2. Add assumptions'!$E$4)/('2. Add assumptions'!$E$4-AS121)))*(1-(1-'2. Add assumptions'!$E$4)/(1-AP121))</f>
        <v>#VALUE!</v>
      </c>
      <c r="BD121" s="27" t="e">
        <f t="shared" si="89"/>
        <v>#VALUE!</v>
      </c>
      <c r="BE121" s="27" t="e">
        <f t="shared" si="90"/>
        <v>#VALUE!</v>
      </c>
    </row>
    <row r="122" spans="1:57" x14ac:dyDescent="0.25">
      <c r="A122" s="39" t="str">
        <f>IF(G122="","",IF(K122="","",IF(E122/G122&lt;'2. Add assumptions'!$E$4,IF(I122/K122&lt;'2. Add assumptions'!$E$4,IF((E122&gt;0),IF(I122&gt;0,IF(G122&gt;0,IF(K122&gt;0,1,0),0),0),0),0))))</f>
        <v/>
      </c>
      <c r="B122" s="39" t="str">
        <f>IF(G122="","",IF(K122="","",IF(E122/G122&lt;'2. Add assumptions'!$E$4,IF(K122&gt;0,IF(G122&gt;0,IF(H122&gt;L122,1,0),0)))))</f>
        <v/>
      </c>
      <c r="C122" s="31"/>
      <c r="D122" s="8"/>
      <c r="E122" s="8"/>
      <c r="F122" s="8"/>
      <c r="G122" s="17" t="str">
        <f t="shared" si="77"/>
        <v/>
      </c>
      <c r="H122" s="41" t="str">
        <f t="shared" si="64"/>
        <v/>
      </c>
      <c r="I122" s="8"/>
      <c r="J122" s="8"/>
      <c r="K122" s="16" t="str">
        <f t="shared" si="78"/>
        <v/>
      </c>
      <c r="L122" s="15" t="str">
        <f t="shared" si="55"/>
        <v/>
      </c>
      <c r="N122" t="str">
        <f t="shared" si="71"/>
        <v/>
      </c>
      <c r="O122" t="str">
        <f t="shared" si="72"/>
        <v/>
      </c>
      <c r="P122" t="str">
        <f t="shared" si="73"/>
        <v/>
      </c>
      <c r="Q122" t="str">
        <f t="shared" si="74"/>
        <v/>
      </c>
      <c r="R122" t="str">
        <f t="shared" si="75"/>
        <v/>
      </c>
      <c r="S122" t="str">
        <f t="shared" si="76"/>
        <v/>
      </c>
      <c r="U122" s="4" t="str">
        <f t="shared" si="62"/>
        <v/>
      </c>
      <c r="V122" s="4" t="str">
        <f t="shared" si="63"/>
        <v/>
      </c>
      <c r="W122" s="5" t="s">
        <v>43</v>
      </c>
      <c r="X122" s="36" t="str">
        <f t="shared" si="65"/>
        <v/>
      </c>
      <c r="Z122" s="36" t="str">
        <f t="shared" si="66"/>
        <v/>
      </c>
      <c r="AA122" s="36" t="str">
        <f t="shared" si="67"/>
        <v/>
      </c>
      <c r="AB122" s="5" t="s">
        <v>43</v>
      </c>
      <c r="AC122" s="36" t="str">
        <f t="shared" si="68"/>
        <v/>
      </c>
      <c r="AD122" s="4"/>
      <c r="AE122" s="4" t="str">
        <f t="shared" si="69"/>
        <v/>
      </c>
      <c r="AF122" s="4" t="str">
        <f>IF(G122="","",'2. Add assumptions'!$E$4)</f>
        <v/>
      </c>
      <c r="AG122" s="4" t="str">
        <f t="shared" si="70"/>
        <v/>
      </c>
      <c r="AI122" s="27" t="e">
        <f>AG122*('2. Add assumptions'!$E$7)</f>
        <v>#VALUE!</v>
      </c>
      <c r="AJ122" s="27" t="e">
        <f>1-(((('2. Add assumptions'!$E$4)/AE122)-1)/((('2. Add assumptions'!$E$4)/AI122)-1))</f>
        <v>#VALUE!</v>
      </c>
      <c r="AK122" s="27" t="e">
        <f t="shared" si="79"/>
        <v>#VALUE!</v>
      </c>
      <c r="AL122" s="27" t="e">
        <f t="shared" si="80"/>
        <v>#VALUE!</v>
      </c>
      <c r="AM122" s="27" t="e">
        <f>(1+(1-('2. Add assumptions'!$E$4))/(('2. Add assumptions'!$E$4)-AI122))*(1-((1-('2. Add assumptions'!$E$4))/(1-AE122)))</f>
        <v>#VALUE!</v>
      </c>
      <c r="AN122" s="27" t="e">
        <f t="shared" si="81"/>
        <v>#VALUE!</v>
      </c>
      <c r="AO122" s="27" t="e">
        <f t="shared" si="82"/>
        <v>#VALUE!</v>
      </c>
      <c r="AP122" s="27" t="e">
        <f>AE122-(('2. Add assumptions'!$E$10)*SQRT((AE122*(1-AE122))/(E122+F122)))</f>
        <v>#VALUE!</v>
      </c>
      <c r="AQ122" s="27" t="e">
        <f>AE122+(('2. Add assumptions'!$E$10)*SQRT((AE122*(1-AE122))/(E122+F122)))</f>
        <v>#VALUE!</v>
      </c>
      <c r="AR122" s="27" t="e">
        <f>AI122-(('2. Add assumptions'!$E$10)*('2. Add assumptions'!$E$7)*SQRT((AG122*(1-AG122))/(I122+J122)))</f>
        <v>#VALUE!</v>
      </c>
      <c r="AS122" s="27" t="e">
        <f>AI122+(('2. Add assumptions'!$E$10)*('2. Add assumptions'!$E$7)*SQRT((AG122*(1-AG122))/(I122+J122)))</f>
        <v>#VALUE!</v>
      </c>
      <c r="AT122" s="27" t="e">
        <f>1-(((('2. Add assumptions'!$E$4)/AP122)-1)/((('2. Add assumptions'!$E$4)/AS122)-1))</f>
        <v>#VALUE!</v>
      </c>
      <c r="AU122" s="27" t="e">
        <f t="shared" si="83"/>
        <v>#VALUE!</v>
      </c>
      <c r="AV122" s="27" t="e">
        <f t="shared" si="84"/>
        <v>#VALUE!</v>
      </c>
      <c r="AW122" s="27" t="e">
        <f>1-(((('2. Add assumptions'!$E$4)/AQ122)-1)/((('2. Add assumptions'!$E$4)/AR122)-1))</f>
        <v>#VALUE!</v>
      </c>
      <c r="AX122" s="27" t="e">
        <f t="shared" si="85"/>
        <v>#VALUE!</v>
      </c>
      <c r="AY122" s="27" t="e">
        <f t="shared" si="86"/>
        <v>#VALUE!</v>
      </c>
      <c r="AZ122" s="27" t="e">
        <f>(1+((1-'2. Add assumptions'!$E$4)/('2. Add assumptions'!$E$4-AR122)))*(1-(1-'2. Add assumptions'!$E$4)/(1-AQ122))</f>
        <v>#VALUE!</v>
      </c>
      <c r="BA122" s="27" t="e">
        <f t="shared" si="87"/>
        <v>#VALUE!</v>
      </c>
      <c r="BB122" s="27" t="e">
        <f t="shared" si="88"/>
        <v>#VALUE!</v>
      </c>
      <c r="BC122" s="27" t="e">
        <f>(1+((1-'2. Add assumptions'!$E$4)/('2. Add assumptions'!$E$4-AS122)))*(1-(1-'2. Add assumptions'!$E$4)/(1-AP122))</f>
        <v>#VALUE!</v>
      </c>
      <c r="BD122" s="27" t="e">
        <f t="shared" si="89"/>
        <v>#VALUE!</v>
      </c>
      <c r="BE122" s="27" t="e">
        <f t="shared" si="90"/>
        <v>#VALUE!</v>
      </c>
    </row>
    <row r="123" spans="1:57" x14ac:dyDescent="0.25">
      <c r="A123" s="39" t="str">
        <f>IF(G123="","",IF(K123="","",IF(E123/G123&lt;'2. Add assumptions'!$E$4,IF(I123/K123&lt;'2. Add assumptions'!$E$4,IF((E123&gt;0),IF(I123&gt;0,IF(G123&gt;0,IF(K123&gt;0,1,0),0),0),0),0))))</f>
        <v/>
      </c>
      <c r="B123" s="39" t="str">
        <f>IF(G123="","",IF(K123="","",IF(E123/G123&lt;'2. Add assumptions'!$E$4,IF(K123&gt;0,IF(G123&gt;0,IF(H123&gt;L123,1,0),0)))))</f>
        <v/>
      </c>
      <c r="C123" s="31"/>
      <c r="D123" s="8"/>
      <c r="E123" s="8"/>
      <c r="F123" s="8"/>
      <c r="G123" s="17" t="str">
        <f t="shared" si="77"/>
        <v/>
      </c>
      <c r="H123" s="41" t="str">
        <f t="shared" si="64"/>
        <v/>
      </c>
      <c r="I123" s="8"/>
      <c r="J123" s="8"/>
      <c r="K123" s="16" t="str">
        <f t="shared" si="78"/>
        <v/>
      </c>
      <c r="L123" s="15" t="str">
        <f t="shared" si="55"/>
        <v/>
      </c>
      <c r="N123" t="str">
        <f t="shared" si="71"/>
        <v/>
      </c>
      <c r="O123" t="str">
        <f t="shared" si="72"/>
        <v/>
      </c>
      <c r="P123" t="str">
        <f t="shared" si="73"/>
        <v/>
      </c>
      <c r="Q123" t="str">
        <f t="shared" si="74"/>
        <v/>
      </c>
      <c r="R123" t="str">
        <f t="shared" si="75"/>
        <v/>
      </c>
      <c r="S123" t="str">
        <f t="shared" si="76"/>
        <v/>
      </c>
      <c r="U123" s="4" t="str">
        <f t="shared" si="62"/>
        <v/>
      </c>
      <c r="V123" s="4" t="str">
        <f t="shared" si="63"/>
        <v/>
      </c>
      <c r="W123" s="5" t="s">
        <v>43</v>
      </c>
      <c r="X123" s="36" t="str">
        <f t="shared" si="65"/>
        <v/>
      </c>
      <c r="Z123" s="36" t="str">
        <f t="shared" si="66"/>
        <v/>
      </c>
      <c r="AA123" s="36" t="str">
        <f t="shared" si="67"/>
        <v/>
      </c>
      <c r="AB123" s="5" t="s">
        <v>43</v>
      </c>
      <c r="AC123" s="36" t="str">
        <f t="shared" si="68"/>
        <v/>
      </c>
      <c r="AD123" s="4"/>
      <c r="AE123" s="4" t="str">
        <f t="shared" si="69"/>
        <v/>
      </c>
      <c r="AF123" s="4" t="str">
        <f>IF(G123="","",'2. Add assumptions'!$E$4)</f>
        <v/>
      </c>
      <c r="AG123" s="4" t="str">
        <f t="shared" si="70"/>
        <v/>
      </c>
      <c r="AI123" s="27" t="e">
        <f>AG123*('2. Add assumptions'!$E$7)</f>
        <v>#VALUE!</v>
      </c>
      <c r="AJ123" s="27" t="e">
        <f>1-(((('2. Add assumptions'!$E$4)/AE123)-1)/((('2. Add assumptions'!$E$4)/AI123)-1))</f>
        <v>#VALUE!</v>
      </c>
      <c r="AK123" s="27" t="e">
        <f t="shared" si="79"/>
        <v>#VALUE!</v>
      </c>
      <c r="AL123" s="27" t="e">
        <f t="shared" si="80"/>
        <v>#VALUE!</v>
      </c>
      <c r="AM123" s="27" t="e">
        <f>(1+(1-('2. Add assumptions'!$E$4))/(('2. Add assumptions'!$E$4)-AI123))*(1-((1-('2. Add assumptions'!$E$4))/(1-AE123)))</f>
        <v>#VALUE!</v>
      </c>
      <c r="AN123" s="27" t="e">
        <f t="shared" si="81"/>
        <v>#VALUE!</v>
      </c>
      <c r="AO123" s="27" t="e">
        <f t="shared" si="82"/>
        <v>#VALUE!</v>
      </c>
      <c r="AP123" s="27" t="e">
        <f>AE123-(('2. Add assumptions'!$E$10)*SQRT((AE123*(1-AE123))/(E123+F123)))</f>
        <v>#VALUE!</v>
      </c>
      <c r="AQ123" s="27" t="e">
        <f>AE123+(('2. Add assumptions'!$E$10)*SQRT((AE123*(1-AE123))/(E123+F123)))</f>
        <v>#VALUE!</v>
      </c>
      <c r="AR123" s="27" t="e">
        <f>AI123-(('2. Add assumptions'!$E$10)*('2. Add assumptions'!$E$7)*SQRT((AG123*(1-AG123))/(I123+J123)))</f>
        <v>#VALUE!</v>
      </c>
      <c r="AS123" s="27" t="e">
        <f>AI123+(('2. Add assumptions'!$E$10)*('2. Add assumptions'!$E$7)*SQRT((AG123*(1-AG123))/(I123+J123)))</f>
        <v>#VALUE!</v>
      </c>
      <c r="AT123" s="27" t="e">
        <f>1-(((('2. Add assumptions'!$E$4)/AP123)-1)/((('2. Add assumptions'!$E$4)/AS123)-1))</f>
        <v>#VALUE!</v>
      </c>
      <c r="AU123" s="27" t="e">
        <f t="shared" si="83"/>
        <v>#VALUE!</v>
      </c>
      <c r="AV123" s="27" t="e">
        <f t="shared" si="84"/>
        <v>#VALUE!</v>
      </c>
      <c r="AW123" s="27" t="e">
        <f>1-(((('2. Add assumptions'!$E$4)/AQ123)-1)/((('2. Add assumptions'!$E$4)/AR123)-1))</f>
        <v>#VALUE!</v>
      </c>
      <c r="AX123" s="27" t="e">
        <f t="shared" si="85"/>
        <v>#VALUE!</v>
      </c>
      <c r="AY123" s="27" t="e">
        <f t="shared" si="86"/>
        <v>#VALUE!</v>
      </c>
      <c r="AZ123" s="27" t="e">
        <f>(1+((1-'2. Add assumptions'!$E$4)/('2. Add assumptions'!$E$4-AR123)))*(1-(1-'2. Add assumptions'!$E$4)/(1-AQ123))</f>
        <v>#VALUE!</v>
      </c>
      <c r="BA123" s="27" t="e">
        <f t="shared" si="87"/>
        <v>#VALUE!</v>
      </c>
      <c r="BB123" s="27" t="e">
        <f t="shared" si="88"/>
        <v>#VALUE!</v>
      </c>
      <c r="BC123" s="27" t="e">
        <f>(1+((1-'2. Add assumptions'!$E$4)/('2. Add assumptions'!$E$4-AS123)))*(1-(1-'2. Add assumptions'!$E$4)/(1-AP123))</f>
        <v>#VALUE!</v>
      </c>
      <c r="BD123" s="27" t="e">
        <f t="shared" si="89"/>
        <v>#VALUE!</v>
      </c>
      <c r="BE123" s="27" t="e">
        <f t="shared" si="90"/>
        <v>#VALUE!</v>
      </c>
    </row>
    <row r="124" spans="1:57" x14ac:dyDescent="0.25">
      <c r="A124" s="39" t="str">
        <f>IF(G124="","",IF(K124="","",IF(E124/G124&lt;'2. Add assumptions'!$E$4,IF(I124/K124&lt;'2. Add assumptions'!$E$4,IF((E124&gt;0),IF(I124&gt;0,IF(G124&gt;0,IF(K124&gt;0,1,0),0),0),0),0))))</f>
        <v/>
      </c>
      <c r="B124" s="39" t="str">
        <f>IF(G124="","",IF(K124="","",IF(E124/G124&lt;'2. Add assumptions'!$E$4,IF(K124&gt;0,IF(G124&gt;0,IF(H124&gt;L124,1,0),0)))))</f>
        <v/>
      </c>
      <c r="C124" s="31"/>
      <c r="D124" s="8"/>
      <c r="E124" s="8"/>
      <c r="F124" s="8"/>
      <c r="G124" s="17" t="str">
        <f t="shared" si="77"/>
        <v/>
      </c>
      <c r="H124" s="41" t="str">
        <f t="shared" si="64"/>
        <v/>
      </c>
      <c r="I124" s="8"/>
      <c r="J124" s="8"/>
      <c r="K124" s="16" t="str">
        <f t="shared" si="78"/>
        <v/>
      </c>
      <c r="L124" s="15" t="str">
        <f t="shared" si="55"/>
        <v/>
      </c>
      <c r="N124" t="str">
        <f t="shared" si="71"/>
        <v/>
      </c>
      <c r="O124" t="str">
        <f t="shared" si="72"/>
        <v/>
      </c>
      <c r="P124" t="str">
        <f t="shared" si="73"/>
        <v/>
      </c>
      <c r="Q124" t="str">
        <f t="shared" si="74"/>
        <v/>
      </c>
      <c r="R124" t="str">
        <f t="shared" si="75"/>
        <v/>
      </c>
      <c r="S124" t="str">
        <f t="shared" si="76"/>
        <v/>
      </c>
      <c r="U124" s="4" t="str">
        <f t="shared" si="62"/>
        <v/>
      </c>
      <c r="V124" s="4" t="str">
        <f t="shared" si="63"/>
        <v/>
      </c>
      <c r="W124" s="5" t="s">
        <v>43</v>
      </c>
      <c r="X124" s="36" t="str">
        <f t="shared" si="65"/>
        <v/>
      </c>
      <c r="Z124" s="36" t="str">
        <f t="shared" si="66"/>
        <v/>
      </c>
      <c r="AA124" s="36" t="str">
        <f t="shared" si="67"/>
        <v/>
      </c>
      <c r="AB124" s="5" t="s">
        <v>43</v>
      </c>
      <c r="AC124" s="36" t="str">
        <f t="shared" si="68"/>
        <v/>
      </c>
      <c r="AD124" s="4"/>
      <c r="AE124" s="4" t="str">
        <f t="shared" si="69"/>
        <v/>
      </c>
      <c r="AF124" s="4" t="str">
        <f>IF(G124="","",'2. Add assumptions'!$E$4)</f>
        <v/>
      </c>
      <c r="AG124" s="4" t="str">
        <f t="shared" si="70"/>
        <v/>
      </c>
      <c r="AI124" s="27" t="e">
        <f>AG124*('2. Add assumptions'!$E$7)</f>
        <v>#VALUE!</v>
      </c>
      <c r="AJ124" s="27" t="e">
        <f>1-(((('2. Add assumptions'!$E$4)/AE124)-1)/((('2. Add assumptions'!$E$4)/AI124)-1))</f>
        <v>#VALUE!</v>
      </c>
      <c r="AK124" s="27" t="e">
        <f t="shared" si="79"/>
        <v>#VALUE!</v>
      </c>
      <c r="AL124" s="27" t="e">
        <f t="shared" si="80"/>
        <v>#VALUE!</v>
      </c>
      <c r="AM124" s="27" t="e">
        <f>(1+(1-('2. Add assumptions'!$E$4))/(('2. Add assumptions'!$E$4)-AI124))*(1-((1-('2. Add assumptions'!$E$4))/(1-AE124)))</f>
        <v>#VALUE!</v>
      </c>
      <c r="AN124" s="27" t="e">
        <f t="shared" si="81"/>
        <v>#VALUE!</v>
      </c>
      <c r="AO124" s="27" t="e">
        <f t="shared" si="82"/>
        <v>#VALUE!</v>
      </c>
      <c r="AP124" s="27" t="e">
        <f>AE124-(('2. Add assumptions'!$E$10)*SQRT((AE124*(1-AE124))/(E124+F124)))</f>
        <v>#VALUE!</v>
      </c>
      <c r="AQ124" s="27" t="e">
        <f>AE124+(('2. Add assumptions'!$E$10)*SQRT((AE124*(1-AE124))/(E124+F124)))</f>
        <v>#VALUE!</v>
      </c>
      <c r="AR124" s="27" t="e">
        <f>AI124-(('2. Add assumptions'!$E$10)*('2. Add assumptions'!$E$7)*SQRT((AG124*(1-AG124))/(I124+J124)))</f>
        <v>#VALUE!</v>
      </c>
      <c r="AS124" s="27" t="e">
        <f>AI124+(('2. Add assumptions'!$E$10)*('2. Add assumptions'!$E$7)*SQRT((AG124*(1-AG124))/(I124+J124)))</f>
        <v>#VALUE!</v>
      </c>
      <c r="AT124" s="27" t="e">
        <f>1-(((('2. Add assumptions'!$E$4)/AP124)-1)/((('2. Add assumptions'!$E$4)/AS124)-1))</f>
        <v>#VALUE!</v>
      </c>
      <c r="AU124" s="27" t="e">
        <f t="shared" si="83"/>
        <v>#VALUE!</v>
      </c>
      <c r="AV124" s="27" t="e">
        <f t="shared" si="84"/>
        <v>#VALUE!</v>
      </c>
      <c r="AW124" s="27" t="e">
        <f>1-(((('2. Add assumptions'!$E$4)/AQ124)-1)/((('2. Add assumptions'!$E$4)/AR124)-1))</f>
        <v>#VALUE!</v>
      </c>
      <c r="AX124" s="27" t="e">
        <f t="shared" si="85"/>
        <v>#VALUE!</v>
      </c>
      <c r="AY124" s="27" t="e">
        <f t="shared" si="86"/>
        <v>#VALUE!</v>
      </c>
      <c r="AZ124" s="27" t="e">
        <f>(1+((1-'2. Add assumptions'!$E$4)/('2. Add assumptions'!$E$4-AR124)))*(1-(1-'2. Add assumptions'!$E$4)/(1-AQ124))</f>
        <v>#VALUE!</v>
      </c>
      <c r="BA124" s="27" t="e">
        <f t="shared" si="87"/>
        <v>#VALUE!</v>
      </c>
      <c r="BB124" s="27" t="e">
        <f t="shared" si="88"/>
        <v>#VALUE!</v>
      </c>
      <c r="BC124" s="27" t="e">
        <f>(1+((1-'2. Add assumptions'!$E$4)/('2. Add assumptions'!$E$4-AS124)))*(1-(1-'2. Add assumptions'!$E$4)/(1-AP124))</f>
        <v>#VALUE!</v>
      </c>
      <c r="BD124" s="27" t="e">
        <f t="shared" si="89"/>
        <v>#VALUE!</v>
      </c>
      <c r="BE124" s="27" t="e">
        <f t="shared" si="90"/>
        <v>#VALUE!</v>
      </c>
    </row>
    <row r="125" spans="1:57" x14ac:dyDescent="0.25">
      <c r="A125" s="39" t="str">
        <f>IF(G125="","",IF(K125="","",IF(E125/G125&lt;'2. Add assumptions'!$E$4,IF(I125/K125&lt;'2. Add assumptions'!$E$4,IF((E125&gt;0),IF(I125&gt;0,IF(G125&gt;0,IF(K125&gt;0,1,0),0),0),0),0))))</f>
        <v/>
      </c>
      <c r="B125" s="39" t="str">
        <f>IF(G125="","",IF(K125="","",IF(E125/G125&lt;'2. Add assumptions'!$E$4,IF(K125&gt;0,IF(G125&gt;0,IF(H125&gt;L125,1,0),0)))))</f>
        <v/>
      </c>
      <c r="C125" s="31"/>
      <c r="D125" s="8"/>
      <c r="E125" s="8"/>
      <c r="F125" s="8"/>
      <c r="G125" s="17" t="str">
        <f t="shared" si="77"/>
        <v/>
      </c>
      <c r="H125" s="41" t="str">
        <f t="shared" si="64"/>
        <v/>
      </c>
      <c r="I125" s="8"/>
      <c r="J125" s="8"/>
      <c r="K125" s="16" t="str">
        <f t="shared" si="78"/>
        <v/>
      </c>
      <c r="L125" s="15" t="str">
        <f t="shared" si="55"/>
        <v/>
      </c>
      <c r="N125" t="str">
        <f t="shared" si="71"/>
        <v/>
      </c>
      <c r="O125" t="str">
        <f t="shared" si="72"/>
        <v/>
      </c>
      <c r="P125" t="str">
        <f t="shared" si="73"/>
        <v/>
      </c>
      <c r="Q125" t="str">
        <f t="shared" si="74"/>
        <v/>
      </c>
      <c r="R125" t="str">
        <f t="shared" si="75"/>
        <v/>
      </c>
      <c r="S125" t="str">
        <f t="shared" si="76"/>
        <v/>
      </c>
      <c r="U125" s="4" t="str">
        <f t="shared" si="62"/>
        <v/>
      </c>
      <c r="V125" s="4" t="str">
        <f t="shared" si="63"/>
        <v/>
      </c>
      <c r="W125" s="5" t="s">
        <v>43</v>
      </c>
      <c r="X125" s="36" t="str">
        <f t="shared" si="65"/>
        <v/>
      </c>
      <c r="Z125" s="36" t="str">
        <f t="shared" si="66"/>
        <v/>
      </c>
      <c r="AA125" s="36" t="str">
        <f t="shared" si="67"/>
        <v/>
      </c>
      <c r="AB125" s="5" t="s">
        <v>43</v>
      </c>
      <c r="AC125" s="36" t="str">
        <f t="shared" si="68"/>
        <v/>
      </c>
      <c r="AD125" s="4"/>
      <c r="AE125" s="4" t="str">
        <f t="shared" si="69"/>
        <v/>
      </c>
      <c r="AF125" s="4" t="str">
        <f>IF(G125="","",'2. Add assumptions'!$E$4)</f>
        <v/>
      </c>
      <c r="AG125" s="4" t="str">
        <f t="shared" si="70"/>
        <v/>
      </c>
      <c r="AI125" s="27" t="e">
        <f>AG125*('2. Add assumptions'!$E$7)</f>
        <v>#VALUE!</v>
      </c>
      <c r="AJ125" s="27" t="e">
        <f>1-(((('2. Add assumptions'!$E$4)/AE125)-1)/((('2. Add assumptions'!$E$4)/AI125)-1))</f>
        <v>#VALUE!</v>
      </c>
      <c r="AK125" s="27" t="e">
        <f t="shared" si="79"/>
        <v>#VALUE!</v>
      </c>
      <c r="AL125" s="27" t="e">
        <f t="shared" si="80"/>
        <v>#VALUE!</v>
      </c>
      <c r="AM125" s="27" t="e">
        <f>(1+(1-('2. Add assumptions'!$E$4))/(('2. Add assumptions'!$E$4)-AI125))*(1-((1-('2. Add assumptions'!$E$4))/(1-AE125)))</f>
        <v>#VALUE!</v>
      </c>
      <c r="AN125" s="27" t="e">
        <f t="shared" si="81"/>
        <v>#VALUE!</v>
      </c>
      <c r="AO125" s="27" t="e">
        <f t="shared" si="82"/>
        <v>#VALUE!</v>
      </c>
      <c r="AP125" s="27" t="e">
        <f>AE125-(('2. Add assumptions'!$E$10)*SQRT((AE125*(1-AE125))/(E125+F125)))</f>
        <v>#VALUE!</v>
      </c>
      <c r="AQ125" s="27" t="e">
        <f>AE125+(('2. Add assumptions'!$E$10)*SQRT((AE125*(1-AE125))/(E125+F125)))</f>
        <v>#VALUE!</v>
      </c>
      <c r="AR125" s="27" t="e">
        <f>AI125-(('2. Add assumptions'!$E$10)*('2. Add assumptions'!$E$7)*SQRT((AG125*(1-AG125))/(I125+J125)))</f>
        <v>#VALUE!</v>
      </c>
      <c r="AS125" s="27" t="e">
        <f>AI125+(('2. Add assumptions'!$E$10)*('2. Add assumptions'!$E$7)*SQRT((AG125*(1-AG125))/(I125+J125)))</f>
        <v>#VALUE!</v>
      </c>
      <c r="AT125" s="27" t="e">
        <f>1-(((('2. Add assumptions'!$E$4)/AP125)-1)/((('2. Add assumptions'!$E$4)/AS125)-1))</f>
        <v>#VALUE!</v>
      </c>
      <c r="AU125" s="27" t="e">
        <f t="shared" si="83"/>
        <v>#VALUE!</v>
      </c>
      <c r="AV125" s="27" t="e">
        <f t="shared" si="84"/>
        <v>#VALUE!</v>
      </c>
      <c r="AW125" s="27" t="e">
        <f>1-(((('2. Add assumptions'!$E$4)/AQ125)-1)/((('2. Add assumptions'!$E$4)/AR125)-1))</f>
        <v>#VALUE!</v>
      </c>
      <c r="AX125" s="27" t="e">
        <f t="shared" si="85"/>
        <v>#VALUE!</v>
      </c>
      <c r="AY125" s="27" t="e">
        <f t="shared" si="86"/>
        <v>#VALUE!</v>
      </c>
      <c r="AZ125" s="27" t="e">
        <f>(1+((1-'2. Add assumptions'!$E$4)/('2. Add assumptions'!$E$4-AR125)))*(1-(1-'2. Add assumptions'!$E$4)/(1-AQ125))</f>
        <v>#VALUE!</v>
      </c>
      <c r="BA125" s="27" t="e">
        <f t="shared" si="87"/>
        <v>#VALUE!</v>
      </c>
      <c r="BB125" s="27" t="e">
        <f t="shared" si="88"/>
        <v>#VALUE!</v>
      </c>
      <c r="BC125" s="27" t="e">
        <f>(1+((1-'2. Add assumptions'!$E$4)/('2. Add assumptions'!$E$4-AS125)))*(1-(1-'2. Add assumptions'!$E$4)/(1-AP125))</f>
        <v>#VALUE!</v>
      </c>
      <c r="BD125" s="27" t="e">
        <f t="shared" si="89"/>
        <v>#VALUE!</v>
      </c>
      <c r="BE125" s="27" t="e">
        <f t="shared" si="90"/>
        <v>#VALUE!</v>
      </c>
    </row>
    <row r="126" spans="1:57" x14ac:dyDescent="0.25">
      <c r="A126" s="39" t="str">
        <f>IF(G126="","",IF(K126="","",IF(E126/G126&lt;'2. Add assumptions'!$E$4,IF(I126/K126&lt;'2. Add assumptions'!$E$4,IF((E126&gt;0),IF(I126&gt;0,IF(G126&gt;0,IF(K126&gt;0,1,0),0),0),0),0))))</f>
        <v/>
      </c>
      <c r="B126" s="39" t="str">
        <f>IF(G126="","",IF(K126="","",IF(E126/G126&lt;'2. Add assumptions'!$E$4,IF(K126&gt;0,IF(G126&gt;0,IF(H126&gt;L126,1,0),0)))))</f>
        <v/>
      </c>
      <c r="C126" s="31"/>
      <c r="D126" s="8"/>
      <c r="E126" s="8"/>
      <c r="F126" s="8"/>
      <c r="G126" s="17" t="str">
        <f t="shared" si="77"/>
        <v/>
      </c>
      <c r="H126" s="41" t="str">
        <f t="shared" si="64"/>
        <v/>
      </c>
      <c r="I126" s="8"/>
      <c r="J126" s="8"/>
      <c r="K126" s="16" t="str">
        <f t="shared" si="78"/>
        <v/>
      </c>
      <c r="L126" s="15" t="str">
        <f t="shared" si="55"/>
        <v/>
      </c>
      <c r="N126" t="str">
        <f t="shared" si="71"/>
        <v/>
      </c>
      <c r="O126" t="str">
        <f t="shared" si="72"/>
        <v/>
      </c>
      <c r="P126" t="str">
        <f t="shared" si="73"/>
        <v/>
      </c>
      <c r="Q126" t="str">
        <f t="shared" si="74"/>
        <v/>
      </c>
      <c r="R126" t="str">
        <f t="shared" si="75"/>
        <v/>
      </c>
      <c r="S126" t="str">
        <f t="shared" si="76"/>
        <v/>
      </c>
      <c r="U126" s="4" t="str">
        <f t="shared" si="62"/>
        <v/>
      </c>
      <c r="V126" s="4" t="str">
        <f t="shared" si="63"/>
        <v/>
      </c>
      <c r="W126" s="5" t="s">
        <v>43</v>
      </c>
      <c r="X126" s="36" t="str">
        <f t="shared" si="65"/>
        <v/>
      </c>
      <c r="Z126" s="36" t="str">
        <f t="shared" si="66"/>
        <v/>
      </c>
      <c r="AA126" s="36" t="str">
        <f t="shared" si="67"/>
        <v/>
      </c>
      <c r="AB126" s="5" t="s">
        <v>43</v>
      </c>
      <c r="AC126" s="36" t="str">
        <f t="shared" si="68"/>
        <v/>
      </c>
      <c r="AD126" s="4"/>
      <c r="AE126" s="4" t="str">
        <f t="shared" si="69"/>
        <v/>
      </c>
      <c r="AF126" s="4" t="str">
        <f>IF(G126="","",'2. Add assumptions'!$E$4)</f>
        <v/>
      </c>
      <c r="AG126" s="4" t="str">
        <f t="shared" si="70"/>
        <v/>
      </c>
      <c r="AI126" s="27" t="e">
        <f>AG126*('2. Add assumptions'!$E$7)</f>
        <v>#VALUE!</v>
      </c>
      <c r="AJ126" s="27" t="e">
        <f>1-(((('2. Add assumptions'!$E$4)/AE126)-1)/((('2. Add assumptions'!$E$4)/AI126)-1))</f>
        <v>#VALUE!</v>
      </c>
      <c r="AK126" s="27" t="e">
        <f t="shared" si="79"/>
        <v>#VALUE!</v>
      </c>
      <c r="AL126" s="27" t="e">
        <f t="shared" si="80"/>
        <v>#VALUE!</v>
      </c>
      <c r="AM126" s="27" t="e">
        <f>(1+(1-('2. Add assumptions'!$E$4))/(('2. Add assumptions'!$E$4)-AI126))*(1-((1-('2. Add assumptions'!$E$4))/(1-AE126)))</f>
        <v>#VALUE!</v>
      </c>
      <c r="AN126" s="27" t="e">
        <f t="shared" si="81"/>
        <v>#VALUE!</v>
      </c>
      <c r="AO126" s="27" t="e">
        <f t="shared" si="82"/>
        <v>#VALUE!</v>
      </c>
      <c r="AP126" s="27" t="e">
        <f>AE126-(('2. Add assumptions'!$E$10)*SQRT((AE126*(1-AE126))/(E126+F126)))</f>
        <v>#VALUE!</v>
      </c>
      <c r="AQ126" s="27" t="e">
        <f>AE126+(('2. Add assumptions'!$E$10)*SQRT((AE126*(1-AE126))/(E126+F126)))</f>
        <v>#VALUE!</v>
      </c>
      <c r="AR126" s="27" t="e">
        <f>AI126-(('2. Add assumptions'!$E$10)*('2. Add assumptions'!$E$7)*SQRT((AG126*(1-AG126))/(I126+J126)))</f>
        <v>#VALUE!</v>
      </c>
      <c r="AS126" s="27" t="e">
        <f>AI126+(('2. Add assumptions'!$E$10)*('2. Add assumptions'!$E$7)*SQRT((AG126*(1-AG126))/(I126+J126)))</f>
        <v>#VALUE!</v>
      </c>
      <c r="AT126" s="27" t="e">
        <f>1-(((('2. Add assumptions'!$E$4)/AP126)-1)/((('2. Add assumptions'!$E$4)/AS126)-1))</f>
        <v>#VALUE!</v>
      </c>
      <c r="AU126" s="27" t="e">
        <f t="shared" si="83"/>
        <v>#VALUE!</v>
      </c>
      <c r="AV126" s="27" t="e">
        <f t="shared" si="84"/>
        <v>#VALUE!</v>
      </c>
      <c r="AW126" s="27" t="e">
        <f>1-(((('2. Add assumptions'!$E$4)/AQ126)-1)/((('2. Add assumptions'!$E$4)/AR126)-1))</f>
        <v>#VALUE!</v>
      </c>
      <c r="AX126" s="27" t="e">
        <f t="shared" si="85"/>
        <v>#VALUE!</v>
      </c>
      <c r="AY126" s="27" t="e">
        <f t="shared" si="86"/>
        <v>#VALUE!</v>
      </c>
      <c r="AZ126" s="27" t="e">
        <f>(1+((1-'2. Add assumptions'!$E$4)/('2. Add assumptions'!$E$4-AR126)))*(1-(1-'2. Add assumptions'!$E$4)/(1-AQ126))</f>
        <v>#VALUE!</v>
      </c>
      <c r="BA126" s="27" t="e">
        <f t="shared" si="87"/>
        <v>#VALUE!</v>
      </c>
      <c r="BB126" s="27" t="e">
        <f t="shared" si="88"/>
        <v>#VALUE!</v>
      </c>
      <c r="BC126" s="27" t="e">
        <f>(1+((1-'2. Add assumptions'!$E$4)/('2. Add assumptions'!$E$4-AS126)))*(1-(1-'2. Add assumptions'!$E$4)/(1-AP126))</f>
        <v>#VALUE!</v>
      </c>
      <c r="BD126" s="27" t="e">
        <f t="shared" si="89"/>
        <v>#VALUE!</v>
      </c>
      <c r="BE126" s="27" t="e">
        <f t="shared" si="90"/>
        <v>#VALUE!</v>
      </c>
    </row>
    <row r="127" spans="1:57" x14ac:dyDescent="0.25">
      <c r="A127" s="39" t="str">
        <f>IF(G127="","",IF(K127="","",IF(E127/G127&lt;'2. Add assumptions'!$E$4,IF(I127/K127&lt;'2. Add assumptions'!$E$4,IF((E127&gt;0),IF(I127&gt;0,IF(G127&gt;0,IF(K127&gt;0,1,0),0),0),0),0))))</f>
        <v/>
      </c>
      <c r="B127" s="39" t="str">
        <f>IF(G127="","",IF(K127="","",IF(E127/G127&lt;'2. Add assumptions'!$E$4,IF(K127&gt;0,IF(G127&gt;0,IF(H127&gt;L127,1,0),0)))))</f>
        <v/>
      </c>
      <c r="C127" s="31"/>
      <c r="D127" s="8"/>
      <c r="E127" s="8"/>
      <c r="F127" s="8"/>
      <c r="G127" s="17" t="str">
        <f t="shared" si="77"/>
        <v/>
      </c>
      <c r="H127" s="41" t="str">
        <f t="shared" si="64"/>
        <v/>
      </c>
      <c r="I127" s="8"/>
      <c r="J127" s="8"/>
      <c r="K127" s="16" t="str">
        <f t="shared" si="78"/>
        <v/>
      </c>
      <c r="L127" s="15" t="str">
        <f t="shared" si="55"/>
        <v/>
      </c>
      <c r="N127" t="str">
        <f t="shared" si="71"/>
        <v/>
      </c>
      <c r="O127" t="str">
        <f t="shared" si="72"/>
        <v/>
      </c>
      <c r="P127" t="str">
        <f t="shared" si="73"/>
        <v/>
      </c>
      <c r="Q127" t="str">
        <f t="shared" si="74"/>
        <v/>
      </c>
      <c r="R127" t="str">
        <f t="shared" si="75"/>
        <v/>
      </c>
      <c r="S127" t="str">
        <f t="shared" si="76"/>
        <v/>
      </c>
      <c r="U127" s="4" t="str">
        <f t="shared" si="62"/>
        <v/>
      </c>
      <c r="V127" s="4" t="str">
        <f t="shared" si="63"/>
        <v/>
      </c>
      <c r="W127" s="5" t="s">
        <v>43</v>
      </c>
      <c r="X127" s="36" t="str">
        <f t="shared" si="65"/>
        <v/>
      </c>
      <c r="Z127" s="36" t="str">
        <f t="shared" si="66"/>
        <v/>
      </c>
      <c r="AA127" s="36" t="str">
        <f t="shared" si="67"/>
        <v/>
      </c>
      <c r="AB127" s="5" t="s">
        <v>43</v>
      </c>
      <c r="AC127" s="36" t="str">
        <f t="shared" si="68"/>
        <v/>
      </c>
      <c r="AD127" s="4"/>
      <c r="AE127" s="4" t="str">
        <f t="shared" si="69"/>
        <v/>
      </c>
      <c r="AF127" s="4" t="str">
        <f>IF(G127="","",'2. Add assumptions'!$E$4)</f>
        <v/>
      </c>
      <c r="AG127" s="4" t="str">
        <f t="shared" si="70"/>
        <v/>
      </c>
      <c r="AI127" s="27" t="e">
        <f>AG127*('2. Add assumptions'!$E$7)</f>
        <v>#VALUE!</v>
      </c>
      <c r="AJ127" s="27" t="e">
        <f>1-(((('2. Add assumptions'!$E$4)/AE127)-1)/((('2. Add assumptions'!$E$4)/AI127)-1))</f>
        <v>#VALUE!</v>
      </c>
      <c r="AK127" s="27" t="e">
        <f t="shared" si="79"/>
        <v>#VALUE!</v>
      </c>
      <c r="AL127" s="27" t="e">
        <f t="shared" si="80"/>
        <v>#VALUE!</v>
      </c>
      <c r="AM127" s="27" t="e">
        <f>(1+(1-('2. Add assumptions'!$E$4))/(('2. Add assumptions'!$E$4)-AI127))*(1-((1-('2. Add assumptions'!$E$4))/(1-AE127)))</f>
        <v>#VALUE!</v>
      </c>
      <c r="AN127" s="27" t="e">
        <f t="shared" si="81"/>
        <v>#VALUE!</v>
      </c>
      <c r="AO127" s="27" t="e">
        <f t="shared" si="82"/>
        <v>#VALUE!</v>
      </c>
      <c r="AP127" s="27" t="e">
        <f>AE127-(('2. Add assumptions'!$E$10)*SQRT((AE127*(1-AE127))/(E127+F127)))</f>
        <v>#VALUE!</v>
      </c>
      <c r="AQ127" s="27" t="e">
        <f>AE127+(('2. Add assumptions'!$E$10)*SQRT((AE127*(1-AE127))/(E127+F127)))</f>
        <v>#VALUE!</v>
      </c>
      <c r="AR127" s="27" t="e">
        <f>AI127-(('2. Add assumptions'!$E$10)*('2. Add assumptions'!$E$7)*SQRT((AG127*(1-AG127))/(I127+J127)))</f>
        <v>#VALUE!</v>
      </c>
      <c r="AS127" s="27" t="e">
        <f>AI127+(('2. Add assumptions'!$E$10)*('2. Add assumptions'!$E$7)*SQRT((AG127*(1-AG127))/(I127+J127)))</f>
        <v>#VALUE!</v>
      </c>
      <c r="AT127" s="27" t="e">
        <f>1-(((('2. Add assumptions'!$E$4)/AP127)-1)/((('2. Add assumptions'!$E$4)/AS127)-1))</f>
        <v>#VALUE!</v>
      </c>
      <c r="AU127" s="27" t="e">
        <f t="shared" si="83"/>
        <v>#VALUE!</v>
      </c>
      <c r="AV127" s="27" t="e">
        <f t="shared" si="84"/>
        <v>#VALUE!</v>
      </c>
      <c r="AW127" s="27" t="e">
        <f>1-(((('2. Add assumptions'!$E$4)/AQ127)-1)/((('2. Add assumptions'!$E$4)/AR127)-1))</f>
        <v>#VALUE!</v>
      </c>
      <c r="AX127" s="27" t="e">
        <f t="shared" si="85"/>
        <v>#VALUE!</v>
      </c>
      <c r="AY127" s="27" t="e">
        <f t="shared" si="86"/>
        <v>#VALUE!</v>
      </c>
      <c r="AZ127" s="27" t="e">
        <f>(1+((1-'2. Add assumptions'!$E$4)/('2. Add assumptions'!$E$4-AR127)))*(1-(1-'2. Add assumptions'!$E$4)/(1-AQ127))</f>
        <v>#VALUE!</v>
      </c>
      <c r="BA127" s="27" t="e">
        <f t="shared" si="87"/>
        <v>#VALUE!</v>
      </c>
      <c r="BB127" s="27" t="e">
        <f t="shared" si="88"/>
        <v>#VALUE!</v>
      </c>
      <c r="BC127" s="27" t="e">
        <f>(1+((1-'2. Add assumptions'!$E$4)/('2. Add assumptions'!$E$4-AS127)))*(1-(1-'2. Add assumptions'!$E$4)/(1-AP127))</f>
        <v>#VALUE!</v>
      </c>
      <c r="BD127" s="27" t="e">
        <f t="shared" si="89"/>
        <v>#VALUE!</v>
      </c>
      <c r="BE127" s="27" t="e">
        <f t="shared" si="90"/>
        <v>#VALUE!</v>
      </c>
    </row>
    <row r="128" spans="1:57" x14ac:dyDescent="0.25">
      <c r="A128" s="39" t="str">
        <f>IF(G128="","",IF(K128="","",IF(E128/G128&lt;'2. Add assumptions'!$E$4,IF(I128/K128&lt;'2. Add assumptions'!$E$4,IF((E128&gt;0),IF(I128&gt;0,IF(G128&gt;0,IF(K128&gt;0,1,0),0),0),0),0))))</f>
        <v/>
      </c>
      <c r="B128" s="39" t="str">
        <f>IF(G128="","",IF(K128="","",IF(E128/G128&lt;'2. Add assumptions'!$E$4,IF(K128&gt;0,IF(G128&gt;0,IF(H128&gt;L128,1,0),0)))))</f>
        <v/>
      </c>
      <c r="C128" s="31"/>
      <c r="D128" s="8"/>
      <c r="E128" s="8"/>
      <c r="F128" s="8"/>
      <c r="G128" s="17" t="str">
        <f t="shared" si="77"/>
        <v/>
      </c>
      <c r="H128" s="41" t="str">
        <f t="shared" si="64"/>
        <v/>
      </c>
      <c r="I128" s="8"/>
      <c r="J128" s="8"/>
      <c r="K128" s="16" t="str">
        <f t="shared" si="78"/>
        <v/>
      </c>
      <c r="L128" s="15" t="str">
        <f t="shared" si="55"/>
        <v/>
      </c>
      <c r="N128" t="str">
        <f t="shared" si="71"/>
        <v/>
      </c>
      <c r="O128" t="str">
        <f t="shared" si="72"/>
        <v/>
      </c>
      <c r="P128" t="str">
        <f t="shared" si="73"/>
        <v/>
      </c>
      <c r="Q128" t="str">
        <f t="shared" si="74"/>
        <v/>
      </c>
      <c r="R128" t="str">
        <f t="shared" si="75"/>
        <v/>
      </c>
      <c r="S128" t="str">
        <f t="shared" si="76"/>
        <v/>
      </c>
      <c r="U128" s="4" t="str">
        <f t="shared" si="62"/>
        <v/>
      </c>
      <c r="V128" s="4" t="str">
        <f t="shared" si="63"/>
        <v/>
      </c>
      <c r="W128" s="5" t="s">
        <v>43</v>
      </c>
      <c r="X128" s="36" t="str">
        <f t="shared" si="65"/>
        <v/>
      </c>
      <c r="Z128" s="36" t="str">
        <f t="shared" si="66"/>
        <v/>
      </c>
      <c r="AA128" s="36" t="str">
        <f t="shared" si="67"/>
        <v/>
      </c>
      <c r="AB128" s="5" t="s">
        <v>43</v>
      </c>
      <c r="AC128" s="36" t="str">
        <f t="shared" si="68"/>
        <v/>
      </c>
      <c r="AD128" s="4"/>
      <c r="AE128" s="4" t="str">
        <f t="shared" si="69"/>
        <v/>
      </c>
      <c r="AF128" s="4" t="str">
        <f>IF(G128="","",'2. Add assumptions'!$E$4)</f>
        <v/>
      </c>
      <c r="AG128" s="4" t="str">
        <f t="shared" si="70"/>
        <v/>
      </c>
      <c r="AI128" s="27" t="e">
        <f>AG128*('2. Add assumptions'!$E$7)</f>
        <v>#VALUE!</v>
      </c>
      <c r="AJ128" s="27" t="e">
        <f>1-(((('2. Add assumptions'!$E$4)/AE128)-1)/((('2. Add assumptions'!$E$4)/AI128)-1))</f>
        <v>#VALUE!</v>
      </c>
      <c r="AK128" s="27" t="e">
        <f t="shared" si="79"/>
        <v>#VALUE!</v>
      </c>
      <c r="AL128" s="27" t="e">
        <f t="shared" si="80"/>
        <v>#VALUE!</v>
      </c>
      <c r="AM128" s="27" t="e">
        <f>(1+(1-('2. Add assumptions'!$E$4))/(('2. Add assumptions'!$E$4)-AI128))*(1-((1-('2. Add assumptions'!$E$4))/(1-AE128)))</f>
        <v>#VALUE!</v>
      </c>
      <c r="AN128" s="27" t="e">
        <f t="shared" si="81"/>
        <v>#VALUE!</v>
      </c>
      <c r="AO128" s="27" t="e">
        <f t="shared" si="82"/>
        <v>#VALUE!</v>
      </c>
      <c r="AP128" s="27" t="e">
        <f>AE128-(('2. Add assumptions'!$E$10)*SQRT((AE128*(1-AE128))/(E128+F128)))</f>
        <v>#VALUE!</v>
      </c>
      <c r="AQ128" s="27" t="e">
        <f>AE128+(('2. Add assumptions'!$E$10)*SQRT((AE128*(1-AE128))/(E128+F128)))</f>
        <v>#VALUE!</v>
      </c>
      <c r="AR128" s="27" t="e">
        <f>AI128-(('2. Add assumptions'!$E$10)*('2. Add assumptions'!$E$7)*SQRT((AG128*(1-AG128))/(I128+J128)))</f>
        <v>#VALUE!</v>
      </c>
      <c r="AS128" s="27" t="e">
        <f>AI128+(('2. Add assumptions'!$E$10)*('2. Add assumptions'!$E$7)*SQRT((AG128*(1-AG128))/(I128+J128)))</f>
        <v>#VALUE!</v>
      </c>
      <c r="AT128" s="27" t="e">
        <f>1-(((('2. Add assumptions'!$E$4)/AP128)-1)/((('2. Add assumptions'!$E$4)/AS128)-1))</f>
        <v>#VALUE!</v>
      </c>
      <c r="AU128" s="27" t="e">
        <f t="shared" si="83"/>
        <v>#VALUE!</v>
      </c>
      <c r="AV128" s="27" t="e">
        <f t="shared" si="84"/>
        <v>#VALUE!</v>
      </c>
      <c r="AW128" s="27" t="e">
        <f>1-(((('2. Add assumptions'!$E$4)/AQ128)-1)/((('2. Add assumptions'!$E$4)/AR128)-1))</f>
        <v>#VALUE!</v>
      </c>
      <c r="AX128" s="27" t="e">
        <f t="shared" si="85"/>
        <v>#VALUE!</v>
      </c>
      <c r="AY128" s="27" t="e">
        <f t="shared" si="86"/>
        <v>#VALUE!</v>
      </c>
      <c r="AZ128" s="27" t="e">
        <f>(1+((1-'2. Add assumptions'!$E$4)/('2. Add assumptions'!$E$4-AR128)))*(1-(1-'2. Add assumptions'!$E$4)/(1-AQ128))</f>
        <v>#VALUE!</v>
      </c>
      <c r="BA128" s="27" t="e">
        <f t="shared" si="87"/>
        <v>#VALUE!</v>
      </c>
      <c r="BB128" s="27" t="e">
        <f t="shared" si="88"/>
        <v>#VALUE!</v>
      </c>
      <c r="BC128" s="27" t="e">
        <f>(1+((1-'2. Add assumptions'!$E$4)/('2. Add assumptions'!$E$4-AS128)))*(1-(1-'2. Add assumptions'!$E$4)/(1-AP128))</f>
        <v>#VALUE!</v>
      </c>
      <c r="BD128" s="27" t="e">
        <f t="shared" si="89"/>
        <v>#VALUE!</v>
      </c>
      <c r="BE128" s="27" t="e">
        <f t="shared" si="90"/>
        <v>#VALUE!</v>
      </c>
    </row>
    <row r="129" spans="1:57" x14ac:dyDescent="0.25">
      <c r="A129" s="39" t="str">
        <f>IF(G129="","",IF(K129="","",IF(E129/G129&lt;'2. Add assumptions'!$E$4,IF(I129/K129&lt;'2. Add assumptions'!$E$4,IF((E129&gt;0),IF(I129&gt;0,IF(G129&gt;0,IF(K129&gt;0,1,0),0),0),0),0))))</f>
        <v/>
      </c>
      <c r="B129" s="39" t="str">
        <f>IF(G129="","",IF(K129="","",IF(E129/G129&lt;'2. Add assumptions'!$E$4,IF(K129&gt;0,IF(G129&gt;0,IF(H129&gt;L129,1,0),0)))))</f>
        <v/>
      </c>
      <c r="C129" s="31"/>
      <c r="D129" s="8"/>
      <c r="E129" s="8"/>
      <c r="F129" s="8"/>
      <c r="G129" s="17" t="str">
        <f t="shared" si="77"/>
        <v/>
      </c>
      <c r="H129" s="41" t="str">
        <f t="shared" si="64"/>
        <v/>
      </c>
      <c r="I129" s="8"/>
      <c r="J129" s="8"/>
      <c r="K129" s="16" t="str">
        <f t="shared" si="78"/>
        <v/>
      </c>
      <c r="L129" s="15" t="str">
        <f t="shared" si="55"/>
        <v/>
      </c>
      <c r="N129" t="str">
        <f t="shared" si="71"/>
        <v/>
      </c>
      <c r="O129" t="str">
        <f t="shared" si="72"/>
        <v/>
      </c>
      <c r="P129" t="str">
        <f t="shared" si="73"/>
        <v/>
      </c>
      <c r="Q129" t="str">
        <f t="shared" si="74"/>
        <v/>
      </c>
      <c r="R129" t="str">
        <f t="shared" si="75"/>
        <v/>
      </c>
      <c r="S129" t="str">
        <f t="shared" si="76"/>
        <v/>
      </c>
      <c r="U129" s="4" t="str">
        <f t="shared" si="62"/>
        <v/>
      </c>
      <c r="V129" s="4" t="str">
        <f t="shared" si="63"/>
        <v/>
      </c>
      <c r="W129" s="5" t="s">
        <v>43</v>
      </c>
      <c r="X129" s="36" t="str">
        <f t="shared" si="65"/>
        <v/>
      </c>
      <c r="Z129" s="36" t="str">
        <f t="shared" si="66"/>
        <v/>
      </c>
      <c r="AA129" s="36" t="str">
        <f t="shared" si="67"/>
        <v/>
      </c>
      <c r="AB129" s="5" t="s">
        <v>43</v>
      </c>
      <c r="AC129" s="36" t="str">
        <f t="shared" si="68"/>
        <v/>
      </c>
      <c r="AD129" s="4"/>
      <c r="AE129" s="4" t="str">
        <f t="shared" si="69"/>
        <v/>
      </c>
      <c r="AF129" s="4" t="str">
        <f>IF(G129="","",'2. Add assumptions'!$E$4)</f>
        <v/>
      </c>
      <c r="AG129" s="4" t="str">
        <f t="shared" si="70"/>
        <v/>
      </c>
      <c r="AI129" s="27" t="e">
        <f>AG129*('2. Add assumptions'!$E$7)</f>
        <v>#VALUE!</v>
      </c>
      <c r="AJ129" s="27" t="e">
        <f>1-(((('2. Add assumptions'!$E$4)/AE129)-1)/((('2. Add assumptions'!$E$4)/AI129)-1))</f>
        <v>#VALUE!</v>
      </c>
      <c r="AK129" s="27" t="e">
        <f t="shared" si="79"/>
        <v>#VALUE!</v>
      </c>
      <c r="AL129" s="27" t="e">
        <f t="shared" si="80"/>
        <v>#VALUE!</v>
      </c>
      <c r="AM129" s="27" t="e">
        <f>(1+(1-('2. Add assumptions'!$E$4))/(('2. Add assumptions'!$E$4)-AI129))*(1-((1-('2. Add assumptions'!$E$4))/(1-AE129)))</f>
        <v>#VALUE!</v>
      </c>
      <c r="AN129" s="27" t="e">
        <f t="shared" si="81"/>
        <v>#VALUE!</v>
      </c>
      <c r="AO129" s="27" t="e">
        <f t="shared" si="82"/>
        <v>#VALUE!</v>
      </c>
      <c r="AP129" s="27" t="e">
        <f>AE129-(('2. Add assumptions'!$E$10)*SQRT((AE129*(1-AE129))/(E129+F129)))</f>
        <v>#VALUE!</v>
      </c>
      <c r="AQ129" s="27" t="e">
        <f>AE129+(('2. Add assumptions'!$E$10)*SQRT((AE129*(1-AE129))/(E129+F129)))</f>
        <v>#VALUE!</v>
      </c>
      <c r="AR129" s="27" t="e">
        <f>AI129-(('2. Add assumptions'!$E$10)*('2. Add assumptions'!$E$7)*SQRT((AG129*(1-AG129))/(I129+J129)))</f>
        <v>#VALUE!</v>
      </c>
      <c r="AS129" s="27" t="e">
        <f>AI129+(('2. Add assumptions'!$E$10)*('2. Add assumptions'!$E$7)*SQRT((AG129*(1-AG129))/(I129+J129)))</f>
        <v>#VALUE!</v>
      </c>
      <c r="AT129" s="27" t="e">
        <f>1-(((('2. Add assumptions'!$E$4)/AP129)-1)/((('2. Add assumptions'!$E$4)/AS129)-1))</f>
        <v>#VALUE!</v>
      </c>
      <c r="AU129" s="27" t="e">
        <f t="shared" si="83"/>
        <v>#VALUE!</v>
      </c>
      <c r="AV129" s="27" t="e">
        <f t="shared" si="84"/>
        <v>#VALUE!</v>
      </c>
      <c r="AW129" s="27" t="e">
        <f>1-(((('2. Add assumptions'!$E$4)/AQ129)-1)/((('2. Add assumptions'!$E$4)/AR129)-1))</f>
        <v>#VALUE!</v>
      </c>
      <c r="AX129" s="27" t="e">
        <f t="shared" si="85"/>
        <v>#VALUE!</v>
      </c>
      <c r="AY129" s="27" t="e">
        <f t="shared" si="86"/>
        <v>#VALUE!</v>
      </c>
      <c r="AZ129" s="27" t="e">
        <f>(1+((1-'2. Add assumptions'!$E$4)/('2. Add assumptions'!$E$4-AR129)))*(1-(1-'2. Add assumptions'!$E$4)/(1-AQ129))</f>
        <v>#VALUE!</v>
      </c>
      <c r="BA129" s="27" t="e">
        <f t="shared" si="87"/>
        <v>#VALUE!</v>
      </c>
      <c r="BB129" s="27" t="e">
        <f t="shared" si="88"/>
        <v>#VALUE!</v>
      </c>
      <c r="BC129" s="27" t="e">
        <f>(1+((1-'2. Add assumptions'!$E$4)/('2. Add assumptions'!$E$4-AS129)))*(1-(1-'2. Add assumptions'!$E$4)/(1-AP129))</f>
        <v>#VALUE!</v>
      </c>
      <c r="BD129" s="27" t="e">
        <f t="shared" si="89"/>
        <v>#VALUE!</v>
      </c>
      <c r="BE129" s="27" t="e">
        <f t="shared" si="90"/>
        <v>#VALUE!</v>
      </c>
    </row>
    <row r="130" spans="1:57" x14ac:dyDescent="0.25">
      <c r="A130" s="39" t="str">
        <f>IF(G130="","",IF(K130="","",IF(E130/G130&lt;'2. Add assumptions'!$E$4,IF(I130/K130&lt;'2. Add assumptions'!$E$4,IF((E130&gt;0),IF(I130&gt;0,IF(G130&gt;0,IF(K130&gt;0,1,0),0),0),0),0))))</f>
        <v/>
      </c>
      <c r="B130" s="39" t="str">
        <f>IF(G130="","",IF(K130="","",IF(E130/G130&lt;'2. Add assumptions'!$E$4,IF(K130&gt;0,IF(G130&gt;0,IF(H130&gt;L130,1,0),0)))))</f>
        <v/>
      </c>
      <c r="C130" s="31"/>
      <c r="D130" s="8"/>
      <c r="E130" s="8"/>
      <c r="F130" s="8"/>
      <c r="G130" s="17" t="str">
        <f t="shared" si="77"/>
        <v/>
      </c>
      <c r="H130" s="41" t="str">
        <f t="shared" si="64"/>
        <v/>
      </c>
      <c r="I130" s="8"/>
      <c r="J130" s="8"/>
      <c r="K130" s="16" t="str">
        <f t="shared" si="78"/>
        <v/>
      </c>
      <c r="L130" s="15" t="str">
        <f t="shared" si="55"/>
        <v/>
      </c>
      <c r="N130" t="str">
        <f t="shared" si="71"/>
        <v/>
      </c>
      <c r="O130" t="str">
        <f t="shared" si="72"/>
        <v/>
      </c>
      <c r="P130" t="str">
        <f t="shared" si="73"/>
        <v/>
      </c>
      <c r="Q130" t="str">
        <f t="shared" si="74"/>
        <v/>
      </c>
      <c r="R130" t="str">
        <f t="shared" si="75"/>
        <v/>
      </c>
      <c r="S130" t="str">
        <f t="shared" si="76"/>
        <v/>
      </c>
      <c r="U130" s="4" t="str">
        <f t="shared" si="62"/>
        <v/>
      </c>
      <c r="V130" s="4" t="str">
        <f t="shared" si="63"/>
        <v/>
      </c>
      <c r="W130" s="5" t="s">
        <v>43</v>
      </c>
      <c r="X130" s="36" t="str">
        <f t="shared" si="65"/>
        <v/>
      </c>
      <c r="Z130" s="36" t="str">
        <f t="shared" si="66"/>
        <v/>
      </c>
      <c r="AA130" s="36" t="str">
        <f t="shared" si="67"/>
        <v/>
      </c>
      <c r="AB130" s="5" t="s">
        <v>43</v>
      </c>
      <c r="AC130" s="36" t="str">
        <f t="shared" si="68"/>
        <v/>
      </c>
      <c r="AD130" s="4"/>
      <c r="AE130" s="4" t="str">
        <f t="shared" si="69"/>
        <v/>
      </c>
      <c r="AF130" s="4" t="str">
        <f>IF(G130="","",'2. Add assumptions'!$E$4)</f>
        <v/>
      </c>
      <c r="AG130" s="4" t="str">
        <f t="shared" si="70"/>
        <v/>
      </c>
      <c r="AI130" s="27" t="e">
        <f>AG130*('2. Add assumptions'!$E$7)</f>
        <v>#VALUE!</v>
      </c>
      <c r="AJ130" s="27" t="e">
        <f>1-(((('2. Add assumptions'!$E$4)/AE130)-1)/((('2. Add assumptions'!$E$4)/AI130)-1))</f>
        <v>#VALUE!</v>
      </c>
      <c r="AK130" s="27" t="e">
        <f t="shared" si="79"/>
        <v>#VALUE!</v>
      </c>
      <c r="AL130" s="27" t="e">
        <f t="shared" si="80"/>
        <v>#VALUE!</v>
      </c>
      <c r="AM130" s="27" t="e">
        <f>(1+(1-('2. Add assumptions'!$E$4))/(('2. Add assumptions'!$E$4)-AI130))*(1-((1-('2. Add assumptions'!$E$4))/(1-AE130)))</f>
        <v>#VALUE!</v>
      </c>
      <c r="AN130" s="27" t="e">
        <f t="shared" si="81"/>
        <v>#VALUE!</v>
      </c>
      <c r="AO130" s="27" t="e">
        <f t="shared" si="82"/>
        <v>#VALUE!</v>
      </c>
      <c r="AP130" s="27" t="e">
        <f>AE130-(('2. Add assumptions'!$E$10)*SQRT((AE130*(1-AE130))/(E130+F130)))</f>
        <v>#VALUE!</v>
      </c>
      <c r="AQ130" s="27" t="e">
        <f>AE130+(('2. Add assumptions'!$E$10)*SQRT((AE130*(1-AE130))/(E130+F130)))</f>
        <v>#VALUE!</v>
      </c>
      <c r="AR130" s="27" t="e">
        <f>AI130-(('2. Add assumptions'!$E$10)*('2. Add assumptions'!$E$7)*SQRT((AG130*(1-AG130))/(I130+J130)))</f>
        <v>#VALUE!</v>
      </c>
      <c r="AS130" s="27" t="e">
        <f>AI130+(('2. Add assumptions'!$E$10)*('2. Add assumptions'!$E$7)*SQRT((AG130*(1-AG130))/(I130+J130)))</f>
        <v>#VALUE!</v>
      </c>
      <c r="AT130" s="27" t="e">
        <f>1-(((('2. Add assumptions'!$E$4)/AP130)-1)/((('2. Add assumptions'!$E$4)/AS130)-1))</f>
        <v>#VALUE!</v>
      </c>
      <c r="AU130" s="27" t="e">
        <f t="shared" si="83"/>
        <v>#VALUE!</v>
      </c>
      <c r="AV130" s="27" t="e">
        <f t="shared" si="84"/>
        <v>#VALUE!</v>
      </c>
      <c r="AW130" s="27" t="e">
        <f>1-(((('2. Add assumptions'!$E$4)/AQ130)-1)/((('2. Add assumptions'!$E$4)/AR130)-1))</f>
        <v>#VALUE!</v>
      </c>
      <c r="AX130" s="27" t="e">
        <f t="shared" si="85"/>
        <v>#VALUE!</v>
      </c>
      <c r="AY130" s="27" t="e">
        <f t="shared" si="86"/>
        <v>#VALUE!</v>
      </c>
      <c r="AZ130" s="27" t="e">
        <f>(1+((1-'2. Add assumptions'!$E$4)/('2. Add assumptions'!$E$4-AR130)))*(1-(1-'2. Add assumptions'!$E$4)/(1-AQ130))</f>
        <v>#VALUE!</v>
      </c>
      <c r="BA130" s="27" t="e">
        <f t="shared" si="87"/>
        <v>#VALUE!</v>
      </c>
      <c r="BB130" s="27" t="e">
        <f t="shared" si="88"/>
        <v>#VALUE!</v>
      </c>
      <c r="BC130" s="27" t="e">
        <f>(1+((1-'2. Add assumptions'!$E$4)/('2. Add assumptions'!$E$4-AS130)))*(1-(1-'2. Add assumptions'!$E$4)/(1-AP130))</f>
        <v>#VALUE!</v>
      </c>
      <c r="BD130" s="27" t="e">
        <f t="shared" si="89"/>
        <v>#VALUE!</v>
      </c>
      <c r="BE130" s="27" t="e">
        <f t="shared" si="90"/>
        <v>#VALUE!</v>
      </c>
    </row>
    <row r="131" spans="1:57" x14ac:dyDescent="0.25">
      <c r="A131" s="39" t="str">
        <f>IF(G131="","",IF(K131="","",IF(E131/G131&lt;'2. Add assumptions'!$E$4,IF(I131/K131&lt;'2. Add assumptions'!$E$4,IF((E131&gt;0),IF(I131&gt;0,IF(G131&gt;0,IF(K131&gt;0,1,0),0),0),0),0))))</f>
        <v/>
      </c>
      <c r="B131" s="39" t="str">
        <f>IF(G131="","",IF(K131="","",IF(E131/G131&lt;'2. Add assumptions'!$E$4,IF(K131&gt;0,IF(G131&gt;0,IF(H131&gt;L131,1,0),0)))))</f>
        <v/>
      </c>
      <c r="C131" s="31"/>
      <c r="D131" s="8"/>
      <c r="E131" s="8"/>
      <c r="F131" s="8"/>
      <c r="G131" s="17" t="str">
        <f t="shared" si="77"/>
        <v/>
      </c>
      <c r="H131" s="41" t="str">
        <f t="shared" si="64"/>
        <v/>
      </c>
      <c r="I131" s="8"/>
      <c r="J131" s="8"/>
      <c r="K131" s="16" t="str">
        <f t="shared" si="78"/>
        <v/>
      </c>
      <c r="L131" s="15" t="str">
        <f t="shared" si="55"/>
        <v/>
      </c>
      <c r="N131" t="str">
        <f t="shared" si="71"/>
        <v/>
      </c>
      <c r="O131" t="str">
        <f t="shared" si="72"/>
        <v/>
      </c>
      <c r="P131" t="str">
        <f t="shared" si="73"/>
        <v/>
      </c>
      <c r="Q131" t="str">
        <f t="shared" si="74"/>
        <v/>
      </c>
      <c r="R131" t="str">
        <f t="shared" si="75"/>
        <v/>
      </c>
      <c r="S131" t="str">
        <f t="shared" si="76"/>
        <v/>
      </c>
      <c r="U131" s="4" t="str">
        <f t="shared" si="62"/>
        <v/>
      </c>
      <c r="V131" s="4" t="str">
        <f t="shared" si="63"/>
        <v/>
      </c>
      <c r="W131" s="5" t="s">
        <v>43</v>
      </c>
      <c r="X131" s="36" t="str">
        <f t="shared" si="65"/>
        <v/>
      </c>
      <c r="Z131" s="36" t="str">
        <f t="shared" si="66"/>
        <v/>
      </c>
      <c r="AA131" s="36" t="str">
        <f t="shared" si="67"/>
        <v/>
      </c>
      <c r="AB131" s="5" t="s">
        <v>43</v>
      </c>
      <c r="AC131" s="36" t="str">
        <f t="shared" si="68"/>
        <v/>
      </c>
      <c r="AD131" s="4"/>
      <c r="AE131" s="4" t="str">
        <f t="shared" si="69"/>
        <v/>
      </c>
      <c r="AF131" s="4" t="str">
        <f>IF(G131="","",'2. Add assumptions'!$E$4)</f>
        <v/>
      </c>
      <c r="AG131" s="4" t="str">
        <f t="shared" si="70"/>
        <v/>
      </c>
      <c r="AI131" s="27" t="e">
        <f>AG131*('2. Add assumptions'!$E$7)</f>
        <v>#VALUE!</v>
      </c>
      <c r="AJ131" s="27" t="e">
        <f>1-(((('2. Add assumptions'!$E$4)/AE131)-1)/((('2. Add assumptions'!$E$4)/AI131)-1))</f>
        <v>#VALUE!</v>
      </c>
      <c r="AK131" s="27" t="e">
        <f t="shared" si="79"/>
        <v>#VALUE!</v>
      </c>
      <c r="AL131" s="27" t="e">
        <f t="shared" si="80"/>
        <v>#VALUE!</v>
      </c>
      <c r="AM131" s="27" t="e">
        <f>(1+(1-('2. Add assumptions'!$E$4))/(('2. Add assumptions'!$E$4)-AI131))*(1-((1-('2. Add assumptions'!$E$4))/(1-AE131)))</f>
        <v>#VALUE!</v>
      </c>
      <c r="AN131" s="27" t="e">
        <f t="shared" si="81"/>
        <v>#VALUE!</v>
      </c>
      <c r="AO131" s="27" t="e">
        <f t="shared" si="82"/>
        <v>#VALUE!</v>
      </c>
      <c r="AP131" s="27" t="e">
        <f>AE131-(('2. Add assumptions'!$E$10)*SQRT((AE131*(1-AE131))/(E131+F131)))</f>
        <v>#VALUE!</v>
      </c>
      <c r="AQ131" s="27" t="e">
        <f>AE131+(('2. Add assumptions'!$E$10)*SQRT((AE131*(1-AE131))/(E131+F131)))</f>
        <v>#VALUE!</v>
      </c>
      <c r="AR131" s="27" t="e">
        <f>AI131-(('2. Add assumptions'!$E$10)*('2. Add assumptions'!$E$7)*SQRT((AG131*(1-AG131))/(I131+J131)))</f>
        <v>#VALUE!</v>
      </c>
      <c r="AS131" s="27" t="e">
        <f>AI131+(('2. Add assumptions'!$E$10)*('2. Add assumptions'!$E$7)*SQRT((AG131*(1-AG131))/(I131+J131)))</f>
        <v>#VALUE!</v>
      </c>
      <c r="AT131" s="27" t="e">
        <f>1-(((('2. Add assumptions'!$E$4)/AP131)-1)/((('2. Add assumptions'!$E$4)/AS131)-1))</f>
        <v>#VALUE!</v>
      </c>
      <c r="AU131" s="27" t="e">
        <f t="shared" si="83"/>
        <v>#VALUE!</v>
      </c>
      <c r="AV131" s="27" t="e">
        <f t="shared" si="84"/>
        <v>#VALUE!</v>
      </c>
      <c r="AW131" s="27" t="e">
        <f>1-(((('2. Add assumptions'!$E$4)/AQ131)-1)/((('2. Add assumptions'!$E$4)/AR131)-1))</f>
        <v>#VALUE!</v>
      </c>
      <c r="AX131" s="27" t="e">
        <f t="shared" si="85"/>
        <v>#VALUE!</v>
      </c>
      <c r="AY131" s="27" t="e">
        <f t="shared" si="86"/>
        <v>#VALUE!</v>
      </c>
      <c r="AZ131" s="27" t="e">
        <f>(1+((1-'2. Add assumptions'!$E$4)/('2. Add assumptions'!$E$4-AR131)))*(1-(1-'2. Add assumptions'!$E$4)/(1-AQ131))</f>
        <v>#VALUE!</v>
      </c>
      <c r="BA131" s="27" t="e">
        <f t="shared" si="87"/>
        <v>#VALUE!</v>
      </c>
      <c r="BB131" s="27" t="e">
        <f t="shared" si="88"/>
        <v>#VALUE!</v>
      </c>
      <c r="BC131" s="27" t="e">
        <f>(1+((1-'2. Add assumptions'!$E$4)/('2. Add assumptions'!$E$4-AS131)))*(1-(1-'2. Add assumptions'!$E$4)/(1-AP131))</f>
        <v>#VALUE!</v>
      </c>
      <c r="BD131" s="27" t="e">
        <f t="shared" si="89"/>
        <v>#VALUE!</v>
      </c>
      <c r="BE131" s="27" t="e">
        <f t="shared" si="90"/>
        <v>#VALUE!</v>
      </c>
    </row>
    <row r="132" spans="1:57" x14ac:dyDescent="0.25">
      <c r="A132" s="39" t="str">
        <f>IF(G132="","",IF(K132="","",IF(E132/G132&lt;'2. Add assumptions'!$E$4,IF(I132/K132&lt;'2. Add assumptions'!$E$4,IF((E132&gt;0),IF(I132&gt;0,IF(G132&gt;0,IF(K132&gt;0,1,0),0),0),0),0))))</f>
        <v/>
      </c>
      <c r="B132" s="39" t="str">
        <f>IF(G132="","",IF(K132="","",IF(E132/G132&lt;'2. Add assumptions'!$E$4,IF(K132&gt;0,IF(G132&gt;0,IF(H132&gt;L132,1,0),0)))))</f>
        <v/>
      </c>
      <c r="C132" s="31"/>
      <c r="D132" s="8"/>
      <c r="E132" s="8"/>
      <c r="F132" s="8"/>
      <c r="G132" s="17" t="str">
        <f t="shared" si="77"/>
        <v/>
      </c>
      <c r="H132" s="41" t="str">
        <f t="shared" si="64"/>
        <v/>
      </c>
      <c r="I132" s="8"/>
      <c r="J132" s="8"/>
      <c r="K132" s="16" t="str">
        <f t="shared" si="78"/>
        <v/>
      </c>
      <c r="L132" s="15" t="str">
        <f t="shared" si="55"/>
        <v/>
      </c>
      <c r="N132" t="str">
        <f t="shared" si="71"/>
        <v/>
      </c>
      <c r="O132" t="str">
        <f t="shared" si="72"/>
        <v/>
      </c>
      <c r="P132" t="str">
        <f t="shared" si="73"/>
        <v/>
      </c>
      <c r="Q132" t="str">
        <f t="shared" si="74"/>
        <v/>
      </c>
      <c r="R132" t="str">
        <f t="shared" si="75"/>
        <v/>
      </c>
      <c r="S132" t="str">
        <f t="shared" si="76"/>
        <v/>
      </c>
      <c r="U132" s="4" t="str">
        <f t="shared" si="62"/>
        <v/>
      </c>
      <c r="V132" s="4" t="str">
        <f t="shared" si="63"/>
        <v/>
      </c>
      <c r="W132" s="5" t="s">
        <v>43</v>
      </c>
      <c r="X132" s="36" t="str">
        <f t="shared" si="65"/>
        <v/>
      </c>
      <c r="Z132" s="36" t="str">
        <f t="shared" si="66"/>
        <v/>
      </c>
      <c r="AA132" s="36" t="str">
        <f t="shared" si="67"/>
        <v/>
      </c>
      <c r="AB132" s="5" t="s">
        <v>43</v>
      </c>
      <c r="AC132" s="36" t="str">
        <f t="shared" si="68"/>
        <v/>
      </c>
      <c r="AD132" s="4"/>
      <c r="AE132" s="4" t="str">
        <f t="shared" si="69"/>
        <v/>
      </c>
      <c r="AF132" s="4" t="str">
        <f>IF(G132="","",'2. Add assumptions'!$E$4)</f>
        <v/>
      </c>
      <c r="AG132" s="4" t="str">
        <f t="shared" si="70"/>
        <v/>
      </c>
      <c r="AI132" s="27" t="e">
        <f>AG132*('2. Add assumptions'!$E$7)</f>
        <v>#VALUE!</v>
      </c>
      <c r="AJ132" s="27" t="e">
        <f>1-(((('2. Add assumptions'!$E$4)/AE132)-1)/((('2. Add assumptions'!$E$4)/AI132)-1))</f>
        <v>#VALUE!</v>
      </c>
      <c r="AK132" s="27" t="e">
        <f t="shared" si="79"/>
        <v>#VALUE!</v>
      </c>
      <c r="AL132" s="27" t="e">
        <f t="shared" si="80"/>
        <v>#VALUE!</v>
      </c>
      <c r="AM132" s="27" t="e">
        <f>(1+(1-('2. Add assumptions'!$E$4))/(('2. Add assumptions'!$E$4)-AI132))*(1-((1-('2. Add assumptions'!$E$4))/(1-AE132)))</f>
        <v>#VALUE!</v>
      </c>
      <c r="AN132" s="27" t="e">
        <f t="shared" si="81"/>
        <v>#VALUE!</v>
      </c>
      <c r="AO132" s="27" t="e">
        <f t="shared" si="82"/>
        <v>#VALUE!</v>
      </c>
      <c r="AP132" s="27" t="e">
        <f>AE132-(('2. Add assumptions'!$E$10)*SQRT((AE132*(1-AE132))/(E132+F132)))</f>
        <v>#VALUE!</v>
      </c>
      <c r="AQ132" s="27" t="e">
        <f>AE132+(('2. Add assumptions'!$E$10)*SQRT((AE132*(1-AE132))/(E132+F132)))</f>
        <v>#VALUE!</v>
      </c>
      <c r="AR132" s="27" t="e">
        <f>AI132-(('2. Add assumptions'!$E$10)*('2. Add assumptions'!$E$7)*SQRT((AG132*(1-AG132))/(I132+J132)))</f>
        <v>#VALUE!</v>
      </c>
      <c r="AS132" s="27" t="e">
        <f>AI132+(('2. Add assumptions'!$E$10)*('2. Add assumptions'!$E$7)*SQRT((AG132*(1-AG132))/(I132+J132)))</f>
        <v>#VALUE!</v>
      </c>
      <c r="AT132" s="27" t="e">
        <f>1-(((('2. Add assumptions'!$E$4)/AP132)-1)/((('2. Add assumptions'!$E$4)/AS132)-1))</f>
        <v>#VALUE!</v>
      </c>
      <c r="AU132" s="27" t="e">
        <f t="shared" si="83"/>
        <v>#VALUE!</v>
      </c>
      <c r="AV132" s="27" t="e">
        <f t="shared" si="84"/>
        <v>#VALUE!</v>
      </c>
      <c r="AW132" s="27" t="e">
        <f>1-(((('2. Add assumptions'!$E$4)/AQ132)-1)/((('2. Add assumptions'!$E$4)/AR132)-1))</f>
        <v>#VALUE!</v>
      </c>
      <c r="AX132" s="27" t="e">
        <f t="shared" si="85"/>
        <v>#VALUE!</v>
      </c>
      <c r="AY132" s="27" t="e">
        <f t="shared" si="86"/>
        <v>#VALUE!</v>
      </c>
      <c r="AZ132" s="27" t="e">
        <f>(1+((1-'2. Add assumptions'!$E$4)/('2. Add assumptions'!$E$4-AR132)))*(1-(1-'2. Add assumptions'!$E$4)/(1-AQ132))</f>
        <v>#VALUE!</v>
      </c>
      <c r="BA132" s="27" t="e">
        <f t="shared" si="87"/>
        <v>#VALUE!</v>
      </c>
      <c r="BB132" s="27" t="e">
        <f t="shared" si="88"/>
        <v>#VALUE!</v>
      </c>
      <c r="BC132" s="27" t="e">
        <f>(1+((1-'2. Add assumptions'!$E$4)/('2. Add assumptions'!$E$4-AS132)))*(1-(1-'2. Add assumptions'!$E$4)/(1-AP132))</f>
        <v>#VALUE!</v>
      </c>
      <c r="BD132" s="27" t="e">
        <f t="shared" si="89"/>
        <v>#VALUE!</v>
      </c>
      <c r="BE132" s="27" t="e">
        <f t="shared" si="90"/>
        <v>#VALUE!</v>
      </c>
    </row>
    <row r="133" spans="1:57" x14ac:dyDescent="0.25">
      <c r="A133" s="39" t="str">
        <f>IF(G133="","",IF(K133="","",IF(E133/G133&lt;'2. Add assumptions'!$E$4,IF(I133/K133&lt;'2. Add assumptions'!$E$4,IF((E133&gt;0),IF(I133&gt;0,IF(G133&gt;0,IF(K133&gt;0,1,0),0),0),0),0))))</f>
        <v/>
      </c>
      <c r="B133" s="39" t="str">
        <f>IF(G133="","",IF(K133="","",IF(E133/G133&lt;'2. Add assumptions'!$E$4,IF(K133&gt;0,IF(G133&gt;0,IF(H133&gt;L133,1,0),0)))))</f>
        <v/>
      </c>
      <c r="C133" s="31"/>
      <c r="D133" s="8"/>
      <c r="E133" s="8"/>
      <c r="F133" s="8"/>
      <c r="G133" s="17" t="str">
        <f t="shared" si="77"/>
        <v/>
      </c>
      <c r="H133" s="41" t="str">
        <f t="shared" si="64"/>
        <v/>
      </c>
      <c r="I133" s="8"/>
      <c r="J133" s="8"/>
      <c r="K133" s="16" t="str">
        <f t="shared" si="78"/>
        <v/>
      </c>
      <c r="L133" s="15" t="str">
        <f t="shared" si="55"/>
        <v/>
      </c>
      <c r="N133" t="str">
        <f t="shared" si="71"/>
        <v/>
      </c>
      <c r="O133" t="str">
        <f t="shared" si="72"/>
        <v/>
      </c>
      <c r="P133" t="str">
        <f t="shared" si="73"/>
        <v/>
      </c>
      <c r="Q133" t="str">
        <f t="shared" si="74"/>
        <v/>
      </c>
      <c r="R133" t="str">
        <f t="shared" si="75"/>
        <v/>
      </c>
      <c r="S133" t="str">
        <f t="shared" si="76"/>
        <v/>
      </c>
      <c r="U133" s="4" t="str">
        <f t="shared" si="62"/>
        <v/>
      </c>
      <c r="V133" s="4" t="str">
        <f t="shared" si="63"/>
        <v/>
      </c>
      <c r="W133" s="5" t="s">
        <v>43</v>
      </c>
      <c r="X133" s="36" t="str">
        <f t="shared" si="65"/>
        <v/>
      </c>
      <c r="Z133" s="36" t="str">
        <f t="shared" si="66"/>
        <v/>
      </c>
      <c r="AA133" s="36" t="str">
        <f t="shared" si="67"/>
        <v/>
      </c>
      <c r="AB133" s="5" t="s">
        <v>43</v>
      </c>
      <c r="AC133" s="36" t="str">
        <f t="shared" si="68"/>
        <v/>
      </c>
      <c r="AD133" s="4"/>
      <c r="AE133" s="4" t="str">
        <f t="shared" si="69"/>
        <v/>
      </c>
      <c r="AF133" s="4" t="str">
        <f>IF(G133="","",'2. Add assumptions'!$E$4)</f>
        <v/>
      </c>
      <c r="AG133" s="4" t="str">
        <f t="shared" si="70"/>
        <v/>
      </c>
      <c r="AI133" s="27" t="e">
        <f>AG133*('2. Add assumptions'!$E$7)</f>
        <v>#VALUE!</v>
      </c>
      <c r="AJ133" s="27" t="e">
        <f>1-(((('2. Add assumptions'!$E$4)/AE133)-1)/((('2. Add assumptions'!$E$4)/AI133)-1))</f>
        <v>#VALUE!</v>
      </c>
      <c r="AK133" s="27" t="e">
        <f t="shared" si="79"/>
        <v>#VALUE!</v>
      </c>
      <c r="AL133" s="27" t="e">
        <f t="shared" si="80"/>
        <v>#VALUE!</v>
      </c>
      <c r="AM133" s="27" t="e">
        <f>(1+(1-('2. Add assumptions'!$E$4))/(('2. Add assumptions'!$E$4)-AI133))*(1-((1-('2. Add assumptions'!$E$4))/(1-AE133)))</f>
        <v>#VALUE!</v>
      </c>
      <c r="AN133" s="27" t="e">
        <f t="shared" si="81"/>
        <v>#VALUE!</v>
      </c>
      <c r="AO133" s="27" t="e">
        <f t="shared" si="82"/>
        <v>#VALUE!</v>
      </c>
      <c r="AP133" s="27" t="e">
        <f>AE133-(('2. Add assumptions'!$E$10)*SQRT((AE133*(1-AE133))/(E133+F133)))</f>
        <v>#VALUE!</v>
      </c>
      <c r="AQ133" s="27" t="e">
        <f>AE133+(('2. Add assumptions'!$E$10)*SQRT((AE133*(1-AE133))/(E133+F133)))</f>
        <v>#VALUE!</v>
      </c>
      <c r="AR133" s="27" t="e">
        <f>AI133-(('2. Add assumptions'!$E$10)*('2. Add assumptions'!$E$7)*SQRT((AG133*(1-AG133))/(I133+J133)))</f>
        <v>#VALUE!</v>
      </c>
      <c r="AS133" s="27" t="e">
        <f>AI133+(('2. Add assumptions'!$E$10)*('2. Add assumptions'!$E$7)*SQRT((AG133*(1-AG133))/(I133+J133)))</f>
        <v>#VALUE!</v>
      </c>
      <c r="AT133" s="27" t="e">
        <f>1-(((('2. Add assumptions'!$E$4)/AP133)-1)/((('2. Add assumptions'!$E$4)/AS133)-1))</f>
        <v>#VALUE!</v>
      </c>
      <c r="AU133" s="27" t="e">
        <f t="shared" si="83"/>
        <v>#VALUE!</v>
      </c>
      <c r="AV133" s="27" t="e">
        <f t="shared" si="84"/>
        <v>#VALUE!</v>
      </c>
      <c r="AW133" s="27" t="e">
        <f>1-(((('2. Add assumptions'!$E$4)/AQ133)-1)/((('2. Add assumptions'!$E$4)/AR133)-1))</f>
        <v>#VALUE!</v>
      </c>
      <c r="AX133" s="27" t="e">
        <f t="shared" si="85"/>
        <v>#VALUE!</v>
      </c>
      <c r="AY133" s="27" t="e">
        <f t="shared" si="86"/>
        <v>#VALUE!</v>
      </c>
      <c r="AZ133" s="27" t="e">
        <f>(1+((1-'2. Add assumptions'!$E$4)/('2. Add assumptions'!$E$4-AR133)))*(1-(1-'2. Add assumptions'!$E$4)/(1-AQ133))</f>
        <v>#VALUE!</v>
      </c>
      <c r="BA133" s="27" t="e">
        <f t="shared" si="87"/>
        <v>#VALUE!</v>
      </c>
      <c r="BB133" s="27" t="e">
        <f t="shared" si="88"/>
        <v>#VALUE!</v>
      </c>
      <c r="BC133" s="27" t="e">
        <f>(1+((1-'2. Add assumptions'!$E$4)/('2. Add assumptions'!$E$4-AS133)))*(1-(1-'2. Add assumptions'!$E$4)/(1-AP133))</f>
        <v>#VALUE!</v>
      </c>
      <c r="BD133" s="27" t="e">
        <f t="shared" si="89"/>
        <v>#VALUE!</v>
      </c>
      <c r="BE133" s="27" t="e">
        <f t="shared" si="90"/>
        <v>#VALUE!</v>
      </c>
    </row>
    <row r="134" spans="1:57" x14ac:dyDescent="0.25">
      <c r="A134" s="39" t="str">
        <f>IF(G134="","",IF(K134="","",IF(E134/G134&lt;'2. Add assumptions'!$E$4,IF(I134/K134&lt;'2. Add assumptions'!$E$4,IF((E134&gt;0),IF(I134&gt;0,IF(G134&gt;0,IF(K134&gt;0,1,0),0),0),0),0))))</f>
        <v/>
      </c>
      <c r="B134" s="39" t="str">
        <f>IF(G134="","",IF(K134="","",IF(E134/G134&lt;'2. Add assumptions'!$E$4,IF(K134&gt;0,IF(G134&gt;0,IF(H134&gt;L134,1,0),0)))))</f>
        <v/>
      </c>
      <c r="C134" s="31"/>
      <c r="D134" s="8"/>
      <c r="E134" s="8"/>
      <c r="F134" s="8"/>
      <c r="G134" s="17" t="str">
        <f t="shared" si="77"/>
        <v/>
      </c>
      <c r="H134" s="41" t="str">
        <f t="shared" si="64"/>
        <v/>
      </c>
      <c r="I134" s="8"/>
      <c r="J134" s="8"/>
      <c r="K134" s="16" t="str">
        <f t="shared" si="78"/>
        <v/>
      </c>
      <c r="L134" s="15" t="str">
        <f t="shared" si="55"/>
        <v/>
      </c>
      <c r="N134" t="str">
        <f t="shared" si="71"/>
        <v/>
      </c>
      <c r="O134" t="str">
        <f t="shared" si="72"/>
        <v/>
      </c>
      <c r="P134" t="str">
        <f t="shared" si="73"/>
        <v/>
      </c>
      <c r="Q134" t="str">
        <f t="shared" si="74"/>
        <v/>
      </c>
      <c r="R134" t="str">
        <f t="shared" si="75"/>
        <v/>
      </c>
      <c r="S134" t="str">
        <f t="shared" si="76"/>
        <v/>
      </c>
      <c r="U134" s="4" t="str">
        <f t="shared" si="62"/>
        <v/>
      </c>
      <c r="V134" s="4" t="str">
        <f t="shared" si="63"/>
        <v/>
      </c>
      <c r="W134" s="5" t="s">
        <v>43</v>
      </c>
      <c r="X134" s="36" t="str">
        <f t="shared" si="65"/>
        <v/>
      </c>
      <c r="Z134" s="36" t="str">
        <f t="shared" si="66"/>
        <v/>
      </c>
      <c r="AA134" s="36" t="str">
        <f t="shared" si="67"/>
        <v/>
      </c>
      <c r="AB134" s="5" t="s">
        <v>43</v>
      </c>
      <c r="AC134" s="36" t="str">
        <f t="shared" si="68"/>
        <v/>
      </c>
      <c r="AD134" s="4"/>
      <c r="AE134" s="4" t="str">
        <f t="shared" si="69"/>
        <v/>
      </c>
      <c r="AF134" s="4" t="str">
        <f>IF(G134="","",'2. Add assumptions'!$E$4)</f>
        <v/>
      </c>
      <c r="AG134" s="4" t="str">
        <f t="shared" si="70"/>
        <v/>
      </c>
      <c r="AI134" s="27" t="e">
        <f>AG134*('2. Add assumptions'!$E$7)</f>
        <v>#VALUE!</v>
      </c>
      <c r="AJ134" s="27" t="e">
        <f>1-(((('2. Add assumptions'!$E$4)/AE134)-1)/((('2. Add assumptions'!$E$4)/AI134)-1))</f>
        <v>#VALUE!</v>
      </c>
      <c r="AK134" s="27" t="e">
        <f t="shared" si="79"/>
        <v>#VALUE!</v>
      </c>
      <c r="AL134" s="27" t="e">
        <f t="shared" si="80"/>
        <v>#VALUE!</v>
      </c>
      <c r="AM134" s="27" t="e">
        <f>(1+(1-('2. Add assumptions'!$E$4))/(('2. Add assumptions'!$E$4)-AI134))*(1-((1-('2. Add assumptions'!$E$4))/(1-AE134)))</f>
        <v>#VALUE!</v>
      </c>
      <c r="AN134" s="27" t="e">
        <f t="shared" si="81"/>
        <v>#VALUE!</v>
      </c>
      <c r="AO134" s="27" t="e">
        <f t="shared" si="82"/>
        <v>#VALUE!</v>
      </c>
      <c r="AP134" s="27" t="e">
        <f>AE134-(('2. Add assumptions'!$E$10)*SQRT((AE134*(1-AE134))/(E134+F134)))</f>
        <v>#VALUE!</v>
      </c>
      <c r="AQ134" s="27" t="e">
        <f>AE134+(('2. Add assumptions'!$E$10)*SQRT((AE134*(1-AE134))/(E134+F134)))</f>
        <v>#VALUE!</v>
      </c>
      <c r="AR134" s="27" t="e">
        <f>AI134-(('2. Add assumptions'!$E$10)*('2. Add assumptions'!$E$7)*SQRT((AG134*(1-AG134))/(I134+J134)))</f>
        <v>#VALUE!</v>
      </c>
      <c r="AS134" s="27" t="e">
        <f>AI134+(('2. Add assumptions'!$E$10)*('2. Add assumptions'!$E$7)*SQRT((AG134*(1-AG134))/(I134+J134)))</f>
        <v>#VALUE!</v>
      </c>
      <c r="AT134" s="27" t="e">
        <f>1-(((('2. Add assumptions'!$E$4)/AP134)-1)/((('2. Add assumptions'!$E$4)/AS134)-1))</f>
        <v>#VALUE!</v>
      </c>
      <c r="AU134" s="27" t="e">
        <f t="shared" si="83"/>
        <v>#VALUE!</v>
      </c>
      <c r="AV134" s="27" t="e">
        <f t="shared" si="84"/>
        <v>#VALUE!</v>
      </c>
      <c r="AW134" s="27" t="e">
        <f>1-(((('2. Add assumptions'!$E$4)/AQ134)-1)/((('2. Add assumptions'!$E$4)/AR134)-1))</f>
        <v>#VALUE!</v>
      </c>
      <c r="AX134" s="27" t="e">
        <f t="shared" si="85"/>
        <v>#VALUE!</v>
      </c>
      <c r="AY134" s="27" t="e">
        <f t="shared" si="86"/>
        <v>#VALUE!</v>
      </c>
      <c r="AZ134" s="27" t="e">
        <f>(1+((1-'2. Add assumptions'!$E$4)/('2. Add assumptions'!$E$4-AR134)))*(1-(1-'2. Add assumptions'!$E$4)/(1-AQ134))</f>
        <v>#VALUE!</v>
      </c>
      <c r="BA134" s="27" t="e">
        <f t="shared" si="87"/>
        <v>#VALUE!</v>
      </c>
      <c r="BB134" s="27" t="e">
        <f t="shared" si="88"/>
        <v>#VALUE!</v>
      </c>
      <c r="BC134" s="27" t="e">
        <f>(1+((1-'2. Add assumptions'!$E$4)/('2. Add assumptions'!$E$4-AS134)))*(1-(1-'2. Add assumptions'!$E$4)/(1-AP134))</f>
        <v>#VALUE!</v>
      </c>
      <c r="BD134" s="27" t="e">
        <f t="shared" si="89"/>
        <v>#VALUE!</v>
      </c>
      <c r="BE134" s="27" t="e">
        <f t="shared" si="90"/>
        <v>#VALUE!</v>
      </c>
    </row>
    <row r="135" spans="1:57" x14ac:dyDescent="0.25">
      <c r="A135" s="39" t="str">
        <f>IF(G135="","",IF(K135="","",IF(E135/G135&lt;'2. Add assumptions'!$E$4,IF(I135/K135&lt;'2. Add assumptions'!$E$4,IF((E135&gt;0),IF(I135&gt;0,IF(G135&gt;0,IF(K135&gt;0,1,0),0),0),0),0))))</f>
        <v/>
      </c>
      <c r="B135" s="39" t="str">
        <f>IF(G135="","",IF(K135="","",IF(E135/G135&lt;'2. Add assumptions'!$E$4,IF(K135&gt;0,IF(G135&gt;0,IF(H135&gt;L135,1,0),0)))))</f>
        <v/>
      </c>
      <c r="C135" s="31"/>
      <c r="D135" s="8"/>
      <c r="E135" s="8"/>
      <c r="F135" s="8"/>
      <c r="G135" s="17" t="str">
        <f t="shared" si="77"/>
        <v/>
      </c>
      <c r="H135" s="41" t="str">
        <f t="shared" si="64"/>
        <v/>
      </c>
      <c r="I135" s="8"/>
      <c r="J135" s="8"/>
      <c r="K135" s="16" t="str">
        <f t="shared" si="78"/>
        <v/>
      </c>
      <c r="L135" s="15" t="str">
        <f t="shared" si="55"/>
        <v/>
      </c>
      <c r="N135" t="str">
        <f t="shared" si="71"/>
        <v/>
      </c>
      <c r="O135" t="str">
        <f t="shared" si="72"/>
        <v/>
      </c>
      <c r="P135" t="str">
        <f t="shared" si="73"/>
        <v/>
      </c>
      <c r="Q135" t="str">
        <f t="shared" si="74"/>
        <v/>
      </c>
      <c r="R135" t="str">
        <f t="shared" si="75"/>
        <v/>
      </c>
      <c r="S135" t="str">
        <f t="shared" si="76"/>
        <v/>
      </c>
      <c r="U135" s="4" t="str">
        <f t="shared" si="62"/>
        <v/>
      </c>
      <c r="V135" s="4" t="str">
        <f t="shared" si="63"/>
        <v/>
      </c>
      <c r="W135" s="5" t="s">
        <v>43</v>
      </c>
      <c r="X135" s="36" t="str">
        <f t="shared" si="65"/>
        <v/>
      </c>
      <c r="Z135" s="36" t="str">
        <f t="shared" si="66"/>
        <v/>
      </c>
      <c r="AA135" s="36" t="str">
        <f t="shared" si="67"/>
        <v/>
      </c>
      <c r="AB135" s="5" t="s">
        <v>43</v>
      </c>
      <c r="AC135" s="36" t="str">
        <f t="shared" si="68"/>
        <v/>
      </c>
      <c r="AD135" s="4"/>
      <c r="AE135" s="4" t="str">
        <f t="shared" si="69"/>
        <v/>
      </c>
      <c r="AF135" s="4" t="str">
        <f>IF(G135="","",'2. Add assumptions'!$E$4)</f>
        <v/>
      </c>
      <c r="AG135" s="4" t="str">
        <f t="shared" si="70"/>
        <v/>
      </c>
      <c r="AI135" s="27" t="e">
        <f>AG135*('2. Add assumptions'!$E$7)</f>
        <v>#VALUE!</v>
      </c>
      <c r="AJ135" s="27" t="e">
        <f>1-(((('2. Add assumptions'!$E$4)/AE135)-1)/((('2. Add assumptions'!$E$4)/AI135)-1))</f>
        <v>#VALUE!</v>
      </c>
      <c r="AK135" s="27" t="e">
        <f t="shared" si="79"/>
        <v>#VALUE!</v>
      </c>
      <c r="AL135" s="27" t="e">
        <f t="shared" si="80"/>
        <v>#VALUE!</v>
      </c>
      <c r="AM135" s="27" t="e">
        <f>(1+(1-('2. Add assumptions'!$E$4))/(('2. Add assumptions'!$E$4)-AI135))*(1-((1-('2. Add assumptions'!$E$4))/(1-AE135)))</f>
        <v>#VALUE!</v>
      </c>
      <c r="AN135" s="27" t="e">
        <f t="shared" si="81"/>
        <v>#VALUE!</v>
      </c>
      <c r="AO135" s="27" t="e">
        <f t="shared" si="82"/>
        <v>#VALUE!</v>
      </c>
      <c r="AP135" s="27" t="e">
        <f>AE135-(('2. Add assumptions'!$E$10)*SQRT((AE135*(1-AE135))/(E135+F135)))</f>
        <v>#VALUE!</v>
      </c>
      <c r="AQ135" s="27" t="e">
        <f>AE135+(('2. Add assumptions'!$E$10)*SQRT((AE135*(1-AE135))/(E135+F135)))</f>
        <v>#VALUE!</v>
      </c>
      <c r="AR135" s="27" t="e">
        <f>AI135-(('2. Add assumptions'!$E$10)*('2. Add assumptions'!$E$7)*SQRT((AG135*(1-AG135))/(I135+J135)))</f>
        <v>#VALUE!</v>
      </c>
      <c r="AS135" s="27" t="e">
        <f>AI135+(('2. Add assumptions'!$E$10)*('2. Add assumptions'!$E$7)*SQRT((AG135*(1-AG135))/(I135+J135)))</f>
        <v>#VALUE!</v>
      </c>
      <c r="AT135" s="27" t="e">
        <f>1-(((('2. Add assumptions'!$E$4)/AP135)-1)/((('2. Add assumptions'!$E$4)/AS135)-1))</f>
        <v>#VALUE!</v>
      </c>
      <c r="AU135" s="27" t="e">
        <f t="shared" si="83"/>
        <v>#VALUE!</v>
      </c>
      <c r="AV135" s="27" t="e">
        <f t="shared" si="84"/>
        <v>#VALUE!</v>
      </c>
      <c r="AW135" s="27" t="e">
        <f>1-(((('2. Add assumptions'!$E$4)/AQ135)-1)/((('2. Add assumptions'!$E$4)/AR135)-1))</f>
        <v>#VALUE!</v>
      </c>
      <c r="AX135" s="27" t="e">
        <f t="shared" si="85"/>
        <v>#VALUE!</v>
      </c>
      <c r="AY135" s="27" t="e">
        <f t="shared" si="86"/>
        <v>#VALUE!</v>
      </c>
      <c r="AZ135" s="27" t="e">
        <f>(1+((1-'2. Add assumptions'!$E$4)/('2. Add assumptions'!$E$4-AR135)))*(1-(1-'2. Add assumptions'!$E$4)/(1-AQ135))</f>
        <v>#VALUE!</v>
      </c>
      <c r="BA135" s="27" t="e">
        <f t="shared" si="87"/>
        <v>#VALUE!</v>
      </c>
      <c r="BB135" s="27" t="e">
        <f t="shared" si="88"/>
        <v>#VALUE!</v>
      </c>
      <c r="BC135" s="27" t="e">
        <f>(1+((1-'2. Add assumptions'!$E$4)/('2. Add assumptions'!$E$4-AS135)))*(1-(1-'2. Add assumptions'!$E$4)/(1-AP135))</f>
        <v>#VALUE!</v>
      </c>
      <c r="BD135" s="27" t="e">
        <f t="shared" si="89"/>
        <v>#VALUE!</v>
      </c>
      <c r="BE135" s="27" t="e">
        <f t="shared" si="90"/>
        <v>#VALUE!</v>
      </c>
    </row>
    <row r="136" spans="1:57" x14ac:dyDescent="0.25">
      <c r="A136" s="39" t="str">
        <f>IF(G136="","",IF(K136="","",IF(E136/G136&lt;'2. Add assumptions'!$E$4,IF(I136/K136&lt;'2. Add assumptions'!$E$4,IF((E136&gt;0),IF(I136&gt;0,IF(G136&gt;0,IF(K136&gt;0,1,0),0),0),0),0))))</f>
        <v/>
      </c>
      <c r="B136" s="39" t="str">
        <f>IF(G136="","",IF(K136="","",IF(E136/G136&lt;'2. Add assumptions'!$E$4,IF(K136&gt;0,IF(G136&gt;0,IF(H136&gt;L136,1,0),0)))))</f>
        <v/>
      </c>
      <c r="C136" s="31"/>
      <c r="D136" s="8"/>
      <c r="E136" s="8"/>
      <c r="F136" s="8"/>
      <c r="G136" s="17" t="str">
        <f t="shared" si="77"/>
        <v/>
      </c>
      <c r="H136" s="41" t="str">
        <f t="shared" si="64"/>
        <v/>
      </c>
      <c r="I136" s="8"/>
      <c r="J136" s="8"/>
      <c r="K136" s="16" t="str">
        <f t="shared" si="78"/>
        <v/>
      </c>
      <c r="L136" s="15" t="str">
        <f t="shared" si="55"/>
        <v/>
      </c>
      <c r="N136" t="str">
        <f t="shared" si="71"/>
        <v/>
      </c>
      <c r="O136" t="str">
        <f t="shared" si="72"/>
        <v/>
      </c>
      <c r="P136" t="str">
        <f t="shared" si="73"/>
        <v/>
      </c>
      <c r="Q136" t="str">
        <f t="shared" si="74"/>
        <v/>
      </c>
      <c r="R136" t="str">
        <f t="shared" si="75"/>
        <v/>
      </c>
      <c r="S136" t="str">
        <f t="shared" si="76"/>
        <v/>
      </c>
      <c r="U136" s="4" t="str">
        <f t="shared" si="62"/>
        <v/>
      </c>
      <c r="V136" s="4" t="str">
        <f t="shared" si="63"/>
        <v/>
      </c>
      <c r="W136" s="5" t="s">
        <v>43</v>
      </c>
      <c r="X136" s="36" t="str">
        <f t="shared" si="65"/>
        <v/>
      </c>
      <c r="Z136" s="36" t="str">
        <f t="shared" si="66"/>
        <v/>
      </c>
      <c r="AA136" s="36" t="str">
        <f t="shared" si="67"/>
        <v/>
      </c>
      <c r="AB136" s="5" t="s">
        <v>43</v>
      </c>
      <c r="AC136" s="36" t="str">
        <f t="shared" si="68"/>
        <v/>
      </c>
      <c r="AD136" s="4"/>
      <c r="AE136" s="4" t="str">
        <f t="shared" si="69"/>
        <v/>
      </c>
      <c r="AF136" s="4" t="str">
        <f>IF(G136="","",'2. Add assumptions'!$E$4)</f>
        <v/>
      </c>
      <c r="AG136" s="4" t="str">
        <f t="shared" si="70"/>
        <v/>
      </c>
      <c r="AI136" s="27" t="e">
        <f>AG136*('2. Add assumptions'!$E$7)</f>
        <v>#VALUE!</v>
      </c>
      <c r="AJ136" s="27" t="e">
        <f>1-(((('2. Add assumptions'!$E$4)/AE136)-1)/((('2. Add assumptions'!$E$4)/AI136)-1))</f>
        <v>#VALUE!</v>
      </c>
      <c r="AK136" s="27" t="e">
        <f t="shared" si="79"/>
        <v>#VALUE!</v>
      </c>
      <c r="AL136" s="27" t="e">
        <f t="shared" si="80"/>
        <v>#VALUE!</v>
      </c>
      <c r="AM136" s="27" t="e">
        <f>(1+(1-('2. Add assumptions'!$E$4))/(('2. Add assumptions'!$E$4)-AI136))*(1-((1-('2. Add assumptions'!$E$4))/(1-AE136)))</f>
        <v>#VALUE!</v>
      </c>
      <c r="AN136" s="27" t="e">
        <f t="shared" si="81"/>
        <v>#VALUE!</v>
      </c>
      <c r="AO136" s="27" t="e">
        <f t="shared" si="82"/>
        <v>#VALUE!</v>
      </c>
      <c r="AP136" s="27" t="e">
        <f>AE136-(('2. Add assumptions'!$E$10)*SQRT((AE136*(1-AE136))/(E136+F136)))</f>
        <v>#VALUE!</v>
      </c>
      <c r="AQ136" s="27" t="e">
        <f>AE136+(('2. Add assumptions'!$E$10)*SQRT((AE136*(1-AE136))/(E136+F136)))</f>
        <v>#VALUE!</v>
      </c>
      <c r="AR136" s="27" t="e">
        <f>AI136-(('2. Add assumptions'!$E$10)*('2. Add assumptions'!$E$7)*SQRT((AG136*(1-AG136))/(I136+J136)))</f>
        <v>#VALUE!</v>
      </c>
      <c r="AS136" s="27" t="e">
        <f>AI136+(('2. Add assumptions'!$E$10)*('2. Add assumptions'!$E$7)*SQRT((AG136*(1-AG136))/(I136+J136)))</f>
        <v>#VALUE!</v>
      </c>
      <c r="AT136" s="27" t="e">
        <f>1-(((('2. Add assumptions'!$E$4)/AP136)-1)/((('2. Add assumptions'!$E$4)/AS136)-1))</f>
        <v>#VALUE!</v>
      </c>
      <c r="AU136" s="27" t="e">
        <f t="shared" si="83"/>
        <v>#VALUE!</v>
      </c>
      <c r="AV136" s="27" t="e">
        <f t="shared" si="84"/>
        <v>#VALUE!</v>
      </c>
      <c r="AW136" s="27" t="e">
        <f>1-(((('2. Add assumptions'!$E$4)/AQ136)-1)/((('2. Add assumptions'!$E$4)/AR136)-1))</f>
        <v>#VALUE!</v>
      </c>
      <c r="AX136" s="27" t="e">
        <f t="shared" si="85"/>
        <v>#VALUE!</v>
      </c>
      <c r="AY136" s="27" t="e">
        <f t="shared" si="86"/>
        <v>#VALUE!</v>
      </c>
      <c r="AZ136" s="27" t="e">
        <f>(1+((1-'2. Add assumptions'!$E$4)/('2. Add assumptions'!$E$4-AR136)))*(1-(1-'2. Add assumptions'!$E$4)/(1-AQ136))</f>
        <v>#VALUE!</v>
      </c>
      <c r="BA136" s="27" t="e">
        <f t="shared" si="87"/>
        <v>#VALUE!</v>
      </c>
      <c r="BB136" s="27" t="e">
        <f t="shared" si="88"/>
        <v>#VALUE!</v>
      </c>
      <c r="BC136" s="27" t="e">
        <f>(1+((1-'2. Add assumptions'!$E$4)/('2. Add assumptions'!$E$4-AS136)))*(1-(1-'2. Add assumptions'!$E$4)/(1-AP136))</f>
        <v>#VALUE!</v>
      </c>
      <c r="BD136" s="27" t="e">
        <f t="shared" si="89"/>
        <v>#VALUE!</v>
      </c>
      <c r="BE136" s="27" t="e">
        <f t="shared" si="90"/>
        <v>#VALUE!</v>
      </c>
    </row>
    <row r="137" spans="1:57" x14ac:dyDescent="0.25">
      <c r="A137" s="39" t="str">
        <f>IF(G137="","",IF(K137="","",IF(E137/G137&lt;'2. Add assumptions'!$E$4,IF(I137/K137&lt;'2. Add assumptions'!$E$4,IF((E137&gt;0),IF(I137&gt;0,IF(G137&gt;0,IF(K137&gt;0,1,0),0),0),0),0))))</f>
        <v/>
      </c>
      <c r="B137" s="39" t="str">
        <f>IF(G137="","",IF(K137="","",IF(E137/G137&lt;'2. Add assumptions'!$E$4,IF(K137&gt;0,IF(G137&gt;0,IF(H137&gt;L137,1,0),0)))))</f>
        <v/>
      </c>
      <c r="C137" s="31"/>
      <c r="D137" s="8"/>
      <c r="E137" s="8"/>
      <c r="F137" s="8"/>
      <c r="G137" s="17" t="str">
        <f t="shared" si="77"/>
        <v/>
      </c>
      <c r="H137" s="41" t="str">
        <f t="shared" si="64"/>
        <v/>
      </c>
      <c r="I137" s="8"/>
      <c r="J137" s="8"/>
      <c r="K137" s="16" t="str">
        <f t="shared" si="78"/>
        <v/>
      </c>
      <c r="L137" s="15" t="str">
        <f t="shared" si="55"/>
        <v/>
      </c>
      <c r="N137" t="str">
        <f t="shared" si="71"/>
        <v/>
      </c>
      <c r="O137" t="str">
        <f t="shared" si="72"/>
        <v/>
      </c>
      <c r="P137" t="str">
        <f t="shared" si="73"/>
        <v/>
      </c>
      <c r="Q137" t="str">
        <f t="shared" si="74"/>
        <v/>
      </c>
      <c r="R137" t="str">
        <f t="shared" si="75"/>
        <v/>
      </c>
      <c r="S137" t="str">
        <f t="shared" si="76"/>
        <v/>
      </c>
      <c r="U137" s="4" t="str">
        <f t="shared" si="62"/>
        <v/>
      </c>
      <c r="V137" s="4" t="str">
        <f t="shared" si="63"/>
        <v/>
      </c>
      <c r="W137" s="5" t="s">
        <v>43</v>
      </c>
      <c r="X137" s="36" t="str">
        <f t="shared" si="65"/>
        <v/>
      </c>
      <c r="Z137" s="36" t="str">
        <f t="shared" si="66"/>
        <v/>
      </c>
      <c r="AA137" s="36" t="str">
        <f t="shared" si="67"/>
        <v/>
      </c>
      <c r="AB137" s="5" t="s">
        <v>43</v>
      </c>
      <c r="AC137" s="36" t="str">
        <f t="shared" si="68"/>
        <v/>
      </c>
      <c r="AD137" s="4"/>
      <c r="AE137" s="4" t="str">
        <f t="shared" si="69"/>
        <v/>
      </c>
      <c r="AF137" s="4" t="str">
        <f>IF(G137="","",'2. Add assumptions'!$E$4)</f>
        <v/>
      </c>
      <c r="AG137" s="4" t="str">
        <f t="shared" si="70"/>
        <v/>
      </c>
      <c r="AI137" s="27" t="e">
        <f>AG137*('2. Add assumptions'!$E$7)</f>
        <v>#VALUE!</v>
      </c>
      <c r="AJ137" s="27" t="e">
        <f>1-(((('2. Add assumptions'!$E$4)/AE137)-1)/((('2. Add assumptions'!$E$4)/AI137)-1))</f>
        <v>#VALUE!</v>
      </c>
      <c r="AK137" s="27" t="e">
        <f t="shared" si="79"/>
        <v>#VALUE!</v>
      </c>
      <c r="AL137" s="27" t="e">
        <f t="shared" si="80"/>
        <v>#VALUE!</v>
      </c>
      <c r="AM137" s="27" t="e">
        <f>(1+(1-('2. Add assumptions'!$E$4))/(('2. Add assumptions'!$E$4)-AI137))*(1-((1-('2. Add assumptions'!$E$4))/(1-AE137)))</f>
        <v>#VALUE!</v>
      </c>
      <c r="AN137" s="27" t="e">
        <f t="shared" si="81"/>
        <v>#VALUE!</v>
      </c>
      <c r="AO137" s="27" t="e">
        <f t="shared" si="82"/>
        <v>#VALUE!</v>
      </c>
      <c r="AP137" s="27" t="e">
        <f>AE137-(('2. Add assumptions'!$E$10)*SQRT((AE137*(1-AE137))/(E137+F137)))</f>
        <v>#VALUE!</v>
      </c>
      <c r="AQ137" s="27" t="e">
        <f>AE137+(('2. Add assumptions'!$E$10)*SQRT((AE137*(1-AE137))/(E137+F137)))</f>
        <v>#VALUE!</v>
      </c>
      <c r="AR137" s="27" t="e">
        <f>AI137-(('2. Add assumptions'!$E$10)*('2. Add assumptions'!$E$7)*SQRT((AG137*(1-AG137))/(I137+J137)))</f>
        <v>#VALUE!</v>
      </c>
      <c r="AS137" s="27" t="e">
        <f>AI137+(('2. Add assumptions'!$E$10)*('2. Add assumptions'!$E$7)*SQRT((AG137*(1-AG137))/(I137+J137)))</f>
        <v>#VALUE!</v>
      </c>
      <c r="AT137" s="27" t="e">
        <f>1-(((('2. Add assumptions'!$E$4)/AP137)-1)/((('2. Add assumptions'!$E$4)/AS137)-1))</f>
        <v>#VALUE!</v>
      </c>
      <c r="AU137" s="27" t="e">
        <f t="shared" si="83"/>
        <v>#VALUE!</v>
      </c>
      <c r="AV137" s="27" t="e">
        <f t="shared" si="84"/>
        <v>#VALUE!</v>
      </c>
      <c r="AW137" s="27" t="e">
        <f>1-(((('2. Add assumptions'!$E$4)/AQ137)-1)/((('2. Add assumptions'!$E$4)/AR137)-1))</f>
        <v>#VALUE!</v>
      </c>
      <c r="AX137" s="27" t="e">
        <f t="shared" si="85"/>
        <v>#VALUE!</v>
      </c>
      <c r="AY137" s="27" t="e">
        <f t="shared" si="86"/>
        <v>#VALUE!</v>
      </c>
      <c r="AZ137" s="27" t="e">
        <f>(1+((1-'2. Add assumptions'!$E$4)/('2. Add assumptions'!$E$4-AR137)))*(1-(1-'2. Add assumptions'!$E$4)/(1-AQ137))</f>
        <v>#VALUE!</v>
      </c>
      <c r="BA137" s="27" t="e">
        <f t="shared" si="87"/>
        <v>#VALUE!</v>
      </c>
      <c r="BB137" s="27" t="e">
        <f t="shared" si="88"/>
        <v>#VALUE!</v>
      </c>
      <c r="BC137" s="27" t="e">
        <f>(1+((1-'2. Add assumptions'!$E$4)/('2. Add assumptions'!$E$4-AS137)))*(1-(1-'2. Add assumptions'!$E$4)/(1-AP137))</f>
        <v>#VALUE!</v>
      </c>
      <c r="BD137" s="27" t="e">
        <f t="shared" si="89"/>
        <v>#VALUE!</v>
      </c>
      <c r="BE137" s="27" t="e">
        <f t="shared" si="90"/>
        <v>#VALUE!</v>
      </c>
    </row>
    <row r="138" spans="1:57" x14ac:dyDescent="0.25">
      <c r="A138" s="39" t="str">
        <f>IF(G138="","",IF(K138="","",IF(E138/G138&lt;'2. Add assumptions'!$E$4,IF(I138/K138&lt;'2. Add assumptions'!$E$4,IF((E138&gt;0),IF(I138&gt;0,IF(G138&gt;0,IF(K138&gt;0,1,0),0),0),0),0))))</f>
        <v/>
      </c>
      <c r="B138" s="39" t="str">
        <f>IF(G138="","",IF(K138="","",IF(E138/G138&lt;'2. Add assumptions'!$E$4,IF(K138&gt;0,IF(G138&gt;0,IF(H138&gt;L138,1,0),0)))))</f>
        <v/>
      </c>
      <c r="C138" s="31"/>
      <c r="D138" s="8"/>
      <c r="E138" s="8"/>
      <c r="F138" s="8"/>
      <c r="G138" s="17" t="str">
        <f t="shared" si="77"/>
        <v/>
      </c>
      <c r="H138" s="41" t="str">
        <f t="shared" si="64"/>
        <v/>
      </c>
      <c r="I138" s="8"/>
      <c r="J138" s="8"/>
      <c r="K138" s="16" t="str">
        <f t="shared" si="78"/>
        <v/>
      </c>
      <c r="L138" s="15" t="str">
        <f t="shared" si="55"/>
        <v/>
      </c>
      <c r="N138" t="str">
        <f t="shared" si="71"/>
        <v/>
      </c>
      <c r="O138" t="str">
        <f t="shared" si="72"/>
        <v/>
      </c>
      <c r="P138" t="str">
        <f t="shared" si="73"/>
        <v/>
      </c>
      <c r="Q138" t="str">
        <f t="shared" si="74"/>
        <v/>
      </c>
      <c r="R138" t="str">
        <f t="shared" si="75"/>
        <v/>
      </c>
      <c r="S138" t="str">
        <f t="shared" si="76"/>
        <v/>
      </c>
      <c r="U138" s="4" t="str">
        <f t="shared" si="62"/>
        <v/>
      </c>
      <c r="V138" s="4" t="str">
        <f t="shared" si="63"/>
        <v/>
      </c>
      <c r="W138" s="5" t="s">
        <v>43</v>
      </c>
      <c r="X138" s="36" t="str">
        <f t="shared" si="65"/>
        <v/>
      </c>
      <c r="Z138" s="36" t="str">
        <f t="shared" si="66"/>
        <v/>
      </c>
      <c r="AA138" s="36" t="str">
        <f t="shared" si="67"/>
        <v/>
      </c>
      <c r="AB138" s="5" t="s">
        <v>43</v>
      </c>
      <c r="AC138" s="36" t="str">
        <f t="shared" si="68"/>
        <v/>
      </c>
      <c r="AD138" s="4"/>
      <c r="AE138" s="4" t="str">
        <f t="shared" si="69"/>
        <v/>
      </c>
      <c r="AF138" s="4" t="str">
        <f>IF(G138="","",'2. Add assumptions'!$E$4)</f>
        <v/>
      </c>
      <c r="AG138" s="4" t="str">
        <f t="shared" si="70"/>
        <v/>
      </c>
      <c r="AI138" s="27" t="e">
        <f>AG138*('2. Add assumptions'!$E$7)</f>
        <v>#VALUE!</v>
      </c>
      <c r="AJ138" s="27" t="e">
        <f>1-(((('2. Add assumptions'!$E$4)/AE138)-1)/((('2. Add assumptions'!$E$4)/AI138)-1))</f>
        <v>#VALUE!</v>
      </c>
      <c r="AK138" s="27" t="e">
        <f t="shared" si="79"/>
        <v>#VALUE!</v>
      </c>
      <c r="AL138" s="27" t="e">
        <f t="shared" si="80"/>
        <v>#VALUE!</v>
      </c>
      <c r="AM138" s="27" t="e">
        <f>(1+(1-('2. Add assumptions'!$E$4))/(('2. Add assumptions'!$E$4)-AI138))*(1-((1-('2. Add assumptions'!$E$4))/(1-AE138)))</f>
        <v>#VALUE!</v>
      </c>
      <c r="AN138" s="27" t="e">
        <f t="shared" si="81"/>
        <v>#VALUE!</v>
      </c>
      <c r="AO138" s="27" t="e">
        <f t="shared" si="82"/>
        <v>#VALUE!</v>
      </c>
      <c r="AP138" s="27" t="e">
        <f>AE138-(('2. Add assumptions'!$E$10)*SQRT((AE138*(1-AE138))/(E138+F138)))</f>
        <v>#VALUE!</v>
      </c>
      <c r="AQ138" s="27" t="e">
        <f>AE138+(('2. Add assumptions'!$E$10)*SQRT((AE138*(1-AE138))/(E138+F138)))</f>
        <v>#VALUE!</v>
      </c>
      <c r="AR138" s="27" t="e">
        <f>AI138-(('2. Add assumptions'!$E$10)*('2. Add assumptions'!$E$7)*SQRT((AG138*(1-AG138))/(I138+J138)))</f>
        <v>#VALUE!</v>
      </c>
      <c r="AS138" s="27" t="e">
        <f>AI138+(('2. Add assumptions'!$E$10)*('2. Add assumptions'!$E$7)*SQRT((AG138*(1-AG138))/(I138+J138)))</f>
        <v>#VALUE!</v>
      </c>
      <c r="AT138" s="27" t="e">
        <f>1-(((('2. Add assumptions'!$E$4)/AP138)-1)/((('2. Add assumptions'!$E$4)/AS138)-1))</f>
        <v>#VALUE!</v>
      </c>
      <c r="AU138" s="27" t="e">
        <f t="shared" si="83"/>
        <v>#VALUE!</v>
      </c>
      <c r="AV138" s="27" t="e">
        <f t="shared" si="84"/>
        <v>#VALUE!</v>
      </c>
      <c r="AW138" s="27" t="e">
        <f>1-(((('2. Add assumptions'!$E$4)/AQ138)-1)/((('2. Add assumptions'!$E$4)/AR138)-1))</f>
        <v>#VALUE!</v>
      </c>
      <c r="AX138" s="27" t="e">
        <f t="shared" si="85"/>
        <v>#VALUE!</v>
      </c>
      <c r="AY138" s="27" t="e">
        <f t="shared" si="86"/>
        <v>#VALUE!</v>
      </c>
      <c r="AZ138" s="27" t="e">
        <f>(1+((1-'2. Add assumptions'!$E$4)/('2. Add assumptions'!$E$4-AR138)))*(1-(1-'2. Add assumptions'!$E$4)/(1-AQ138))</f>
        <v>#VALUE!</v>
      </c>
      <c r="BA138" s="27" t="e">
        <f t="shared" si="87"/>
        <v>#VALUE!</v>
      </c>
      <c r="BB138" s="27" t="e">
        <f t="shared" si="88"/>
        <v>#VALUE!</v>
      </c>
      <c r="BC138" s="27" t="e">
        <f>(1+((1-'2. Add assumptions'!$E$4)/('2. Add assumptions'!$E$4-AS138)))*(1-(1-'2. Add assumptions'!$E$4)/(1-AP138))</f>
        <v>#VALUE!</v>
      </c>
      <c r="BD138" s="27" t="e">
        <f t="shared" si="89"/>
        <v>#VALUE!</v>
      </c>
      <c r="BE138" s="27" t="e">
        <f t="shared" si="90"/>
        <v>#VALUE!</v>
      </c>
    </row>
    <row r="139" spans="1:57" x14ac:dyDescent="0.25">
      <c r="A139" s="39" t="str">
        <f>IF(G139="","",IF(K139="","",IF(E139/G139&lt;'2. Add assumptions'!$E$4,IF(I139/K139&lt;'2. Add assumptions'!$E$4,IF((E139&gt;0),IF(I139&gt;0,IF(G139&gt;0,IF(K139&gt;0,1,0),0),0),0),0))))</f>
        <v/>
      </c>
      <c r="B139" s="39" t="str">
        <f>IF(G139="","",IF(K139="","",IF(E139/G139&lt;'2. Add assumptions'!$E$4,IF(K139&gt;0,IF(G139&gt;0,IF(H139&gt;L139,1,0),0)))))</f>
        <v/>
      </c>
      <c r="C139" s="31"/>
      <c r="D139" s="8"/>
      <c r="E139" s="8"/>
      <c r="F139" s="8"/>
      <c r="G139" s="17" t="str">
        <f t="shared" si="77"/>
        <v/>
      </c>
      <c r="H139" s="41" t="str">
        <f t="shared" si="64"/>
        <v/>
      </c>
      <c r="I139" s="8"/>
      <c r="J139" s="8"/>
      <c r="K139" s="16" t="str">
        <f t="shared" si="78"/>
        <v/>
      </c>
      <c r="L139" s="15" t="str">
        <f t="shared" si="55"/>
        <v/>
      </c>
      <c r="N139" t="str">
        <f t="shared" si="71"/>
        <v/>
      </c>
      <c r="O139" t="str">
        <f t="shared" si="72"/>
        <v/>
      </c>
      <c r="P139" t="str">
        <f t="shared" si="73"/>
        <v/>
      </c>
      <c r="Q139" t="str">
        <f t="shared" si="74"/>
        <v/>
      </c>
      <c r="R139" t="str">
        <f t="shared" si="75"/>
        <v/>
      </c>
      <c r="S139" t="str">
        <f t="shared" si="76"/>
        <v/>
      </c>
      <c r="U139" s="4" t="str">
        <f t="shared" si="62"/>
        <v/>
      </c>
      <c r="V139" s="4" t="str">
        <f t="shared" si="63"/>
        <v/>
      </c>
      <c r="W139" s="5" t="s">
        <v>43</v>
      </c>
      <c r="X139" s="36" t="str">
        <f t="shared" si="65"/>
        <v/>
      </c>
      <c r="Z139" s="36" t="str">
        <f t="shared" si="66"/>
        <v/>
      </c>
      <c r="AA139" s="36" t="str">
        <f t="shared" si="67"/>
        <v/>
      </c>
      <c r="AB139" s="5" t="s">
        <v>43</v>
      </c>
      <c r="AC139" s="36" t="str">
        <f t="shared" si="68"/>
        <v/>
      </c>
      <c r="AD139" s="4"/>
      <c r="AE139" s="4" t="str">
        <f t="shared" ref="AE139:AE170" si="91">IF(G139="", "", E139/(E139+F139))</f>
        <v/>
      </c>
      <c r="AF139" s="4" t="str">
        <f>IF(G139="","",'2. Add assumptions'!$E$4)</f>
        <v/>
      </c>
      <c r="AG139" s="4" t="str">
        <f t="shared" ref="AG139:AG170" si="92">IF(G139="", "", I139/(I139+J139))</f>
        <v/>
      </c>
      <c r="AI139" s="27" t="e">
        <f>AG139*('2. Add assumptions'!$E$7)</f>
        <v>#VALUE!</v>
      </c>
      <c r="AJ139" s="27" t="e">
        <f>1-(((('2. Add assumptions'!$E$4)/AE139)-1)/((('2. Add assumptions'!$E$4)/AI139)-1))</f>
        <v>#VALUE!</v>
      </c>
      <c r="AK139" s="27" t="e">
        <f t="shared" si="79"/>
        <v>#VALUE!</v>
      </c>
      <c r="AL139" s="27" t="e">
        <f t="shared" si="80"/>
        <v>#VALUE!</v>
      </c>
      <c r="AM139" s="27" t="e">
        <f>(1+(1-('2. Add assumptions'!$E$4))/(('2. Add assumptions'!$E$4)-AI139))*(1-((1-('2. Add assumptions'!$E$4))/(1-AE139)))</f>
        <v>#VALUE!</v>
      </c>
      <c r="AN139" s="27" t="e">
        <f t="shared" si="81"/>
        <v>#VALUE!</v>
      </c>
      <c r="AO139" s="27" t="e">
        <f t="shared" si="82"/>
        <v>#VALUE!</v>
      </c>
      <c r="AP139" s="27" t="e">
        <f>AE139-(('2. Add assumptions'!$E$10)*SQRT((AE139*(1-AE139))/(E139+F139)))</f>
        <v>#VALUE!</v>
      </c>
      <c r="AQ139" s="27" t="e">
        <f>AE139+(('2. Add assumptions'!$E$10)*SQRT((AE139*(1-AE139))/(E139+F139)))</f>
        <v>#VALUE!</v>
      </c>
      <c r="AR139" s="27" t="e">
        <f>AI139-(('2. Add assumptions'!$E$10)*('2. Add assumptions'!$E$7)*SQRT((AG139*(1-AG139))/(I139+J139)))</f>
        <v>#VALUE!</v>
      </c>
      <c r="AS139" s="27" t="e">
        <f>AI139+(('2. Add assumptions'!$E$10)*('2. Add assumptions'!$E$7)*SQRT((AG139*(1-AG139))/(I139+J139)))</f>
        <v>#VALUE!</v>
      </c>
      <c r="AT139" s="27" t="e">
        <f>1-(((('2. Add assumptions'!$E$4)/AP139)-1)/((('2. Add assumptions'!$E$4)/AS139)-1))</f>
        <v>#VALUE!</v>
      </c>
      <c r="AU139" s="27" t="e">
        <f t="shared" si="83"/>
        <v>#VALUE!</v>
      </c>
      <c r="AV139" s="27" t="e">
        <f t="shared" si="84"/>
        <v>#VALUE!</v>
      </c>
      <c r="AW139" s="27" t="e">
        <f>1-(((('2. Add assumptions'!$E$4)/AQ139)-1)/((('2. Add assumptions'!$E$4)/AR139)-1))</f>
        <v>#VALUE!</v>
      </c>
      <c r="AX139" s="27" t="e">
        <f t="shared" si="85"/>
        <v>#VALUE!</v>
      </c>
      <c r="AY139" s="27" t="e">
        <f t="shared" si="86"/>
        <v>#VALUE!</v>
      </c>
      <c r="AZ139" s="27" t="e">
        <f>(1+((1-'2. Add assumptions'!$E$4)/('2. Add assumptions'!$E$4-AR139)))*(1-(1-'2. Add assumptions'!$E$4)/(1-AQ139))</f>
        <v>#VALUE!</v>
      </c>
      <c r="BA139" s="27" t="e">
        <f t="shared" si="87"/>
        <v>#VALUE!</v>
      </c>
      <c r="BB139" s="27" t="e">
        <f t="shared" si="88"/>
        <v>#VALUE!</v>
      </c>
      <c r="BC139" s="27" t="e">
        <f>(1+((1-'2. Add assumptions'!$E$4)/('2. Add assumptions'!$E$4-AS139)))*(1-(1-'2. Add assumptions'!$E$4)/(1-AP139))</f>
        <v>#VALUE!</v>
      </c>
      <c r="BD139" s="27" t="e">
        <f t="shared" si="89"/>
        <v>#VALUE!</v>
      </c>
      <c r="BE139" s="27" t="e">
        <f t="shared" si="90"/>
        <v>#VALUE!</v>
      </c>
    </row>
    <row r="140" spans="1:57" x14ac:dyDescent="0.25">
      <c r="A140" s="39" t="str">
        <f>IF(G140="","",IF(K140="","",IF(E140/G140&lt;'2. Add assumptions'!$E$4,IF(I140/K140&lt;'2. Add assumptions'!$E$4,IF((E140&gt;0),IF(I140&gt;0,IF(G140&gt;0,IF(K140&gt;0,1,0),0),0),0),0))))</f>
        <v/>
      </c>
      <c r="B140" s="39" t="str">
        <f>IF(G140="","",IF(K140="","",IF(E140/G140&lt;'2. Add assumptions'!$E$4,IF(K140&gt;0,IF(G140&gt;0,IF(H140&gt;L140,1,0),0)))))</f>
        <v/>
      </c>
      <c r="C140" s="31"/>
      <c r="D140" s="8"/>
      <c r="E140" s="8"/>
      <c r="F140" s="8"/>
      <c r="G140" s="17" t="str">
        <f t="shared" si="77"/>
        <v/>
      </c>
      <c r="H140" s="41" t="str">
        <f t="shared" si="64"/>
        <v/>
      </c>
      <c r="I140" s="8"/>
      <c r="J140" s="8"/>
      <c r="K140" s="16" t="str">
        <f t="shared" si="78"/>
        <v/>
      </c>
      <c r="L140" s="15" t="str">
        <f t="shared" ref="L140:L200" si="93">IF((I140+J140)&gt;0, I140/(I140+J140), "")</f>
        <v/>
      </c>
      <c r="N140" t="str">
        <f t="shared" ref="N140:N171" si="94">IF(E140="", "", C140*E140)</f>
        <v/>
      </c>
      <c r="O140" t="str">
        <f t="shared" ref="O140:O171" si="95">IF(F140="", "", C140*F140)</f>
        <v/>
      </c>
      <c r="P140" t="str">
        <f t="shared" ref="P140:P171" si="96">IF(G140="", "", C140*G140)</f>
        <v/>
      </c>
      <c r="Q140" t="str">
        <f t="shared" ref="Q140:Q171" si="97">IF(I140="", "", C140*I140)</f>
        <v/>
      </c>
      <c r="R140" t="str">
        <f t="shared" ref="R140:R171" si="98">IF(J140="", "", C140*J140)</f>
        <v/>
      </c>
      <c r="S140" t="str">
        <f t="shared" ref="S140:S171" si="99">IF(K140="", "", C140*K140)</f>
        <v/>
      </c>
      <c r="U140" s="4" t="str">
        <f t="shared" ref="U140:U200" si="100">IF(O140="", "", IF(A140=0,"",AL140))</f>
        <v/>
      </c>
      <c r="V140" s="4" t="str">
        <f t="shared" ref="V140:V200" si="101">IF(O140="", "", IF(A140=0,"",IF(AV140&lt;U140,AV140,0)))</f>
        <v/>
      </c>
      <c r="W140" s="5" t="s">
        <v>43</v>
      </c>
      <c r="X140" s="36" t="str">
        <f t="shared" si="65"/>
        <v/>
      </c>
      <c r="Z140" s="36" t="str">
        <f t="shared" si="66"/>
        <v/>
      </c>
      <c r="AA140" s="36" t="str">
        <f t="shared" si="67"/>
        <v/>
      </c>
      <c r="AB140" s="5" t="s">
        <v>43</v>
      </c>
      <c r="AC140" s="36" t="str">
        <f t="shared" si="68"/>
        <v/>
      </c>
      <c r="AD140" s="4"/>
      <c r="AE140" s="4" t="str">
        <f t="shared" si="91"/>
        <v/>
      </c>
      <c r="AF140" s="4" t="str">
        <f>IF(G140="","",'2. Add assumptions'!$E$4)</f>
        <v/>
      </c>
      <c r="AG140" s="4" t="str">
        <f t="shared" si="92"/>
        <v/>
      </c>
      <c r="AI140" s="27" t="e">
        <f>AG140*('2. Add assumptions'!$E$7)</f>
        <v>#VALUE!</v>
      </c>
      <c r="AJ140" s="27" t="e">
        <f>1-(((('2. Add assumptions'!$E$4)/AE140)-1)/((('2. Add assumptions'!$E$4)/AI140)-1))</f>
        <v>#VALUE!</v>
      </c>
      <c r="AK140" s="27" t="e">
        <f t="shared" si="79"/>
        <v>#VALUE!</v>
      </c>
      <c r="AL140" s="27" t="e">
        <f t="shared" si="80"/>
        <v>#VALUE!</v>
      </c>
      <c r="AM140" s="27" t="e">
        <f>(1+(1-('2. Add assumptions'!$E$4))/(('2. Add assumptions'!$E$4)-AI140))*(1-((1-('2. Add assumptions'!$E$4))/(1-AE140)))</f>
        <v>#VALUE!</v>
      </c>
      <c r="AN140" s="27" t="e">
        <f t="shared" si="81"/>
        <v>#VALUE!</v>
      </c>
      <c r="AO140" s="27" t="e">
        <f t="shared" si="82"/>
        <v>#VALUE!</v>
      </c>
      <c r="AP140" s="27" t="e">
        <f>AE140-(('2. Add assumptions'!$E$10)*SQRT((AE140*(1-AE140))/(E140+F140)))</f>
        <v>#VALUE!</v>
      </c>
      <c r="AQ140" s="27" t="e">
        <f>AE140+(('2. Add assumptions'!$E$10)*SQRT((AE140*(1-AE140))/(E140+F140)))</f>
        <v>#VALUE!</v>
      </c>
      <c r="AR140" s="27" t="e">
        <f>AI140-(('2. Add assumptions'!$E$10)*('2. Add assumptions'!$E$7)*SQRT((AG140*(1-AG140))/(I140+J140)))</f>
        <v>#VALUE!</v>
      </c>
      <c r="AS140" s="27" t="e">
        <f>AI140+(('2. Add assumptions'!$E$10)*('2. Add assumptions'!$E$7)*SQRT((AG140*(1-AG140))/(I140+J140)))</f>
        <v>#VALUE!</v>
      </c>
      <c r="AT140" s="27" t="e">
        <f>1-(((('2. Add assumptions'!$E$4)/AP140)-1)/((('2. Add assumptions'!$E$4)/AS140)-1))</f>
        <v>#VALUE!</v>
      </c>
      <c r="AU140" s="27" t="e">
        <f t="shared" si="83"/>
        <v>#VALUE!</v>
      </c>
      <c r="AV140" s="27" t="e">
        <f t="shared" si="84"/>
        <v>#VALUE!</v>
      </c>
      <c r="AW140" s="27" t="e">
        <f>1-(((('2. Add assumptions'!$E$4)/AQ140)-1)/((('2. Add assumptions'!$E$4)/AR140)-1))</f>
        <v>#VALUE!</v>
      </c>
      <c r="AX140" s="27" t="e">
        <f t="shared" si="85"/>
        <v>#VALUE!</v>
      </c>
      <c r="AY140" s="27" t="e">
        <f t="shared" si="86"/>
        <v>#VALUE!</v>
      </c>
      <c r="AZ140" s="27" t="e">
        <f>(1+((1-'2. Add assumptions'!$E$4)/('2. Add assumptions'!$E$4-AR140)))*(1-(1-'2. Add assumptions'!$E$4)/(1-AQ140))</f>
        <v>#VALUE!</v>
      </c>
      <c r="BA140" s="27" t="e">
        <f t="shared" si="87"/>
        <v>#VALUE!</v>
      </c>
      <c r="BB140" s="27" t="e">
        <f t="shared" si="88"/>
        <v>#VALUE!</v>
      </c>
      <c r="BC140" s="27" t="e">
        <f>(1+((1-'2. Add assumptions'!$E$4)/('2. Add assumptions'!$E$4-AS140)))*(1-(1-'2. Add assumptions'!$E$4)/(1-AP140))</f>
        <v>#VALUE!</v>
      </c>
      <c r="BD140" s="27" t="e">
        <f t="shared" si="89"/>
        <v>#VALUE!</v>
      </c>
      <c r="BE140" s="27" t="e">
        <f t="shared" si="90"/>
        <v>#VALUE!</v>
      </c>
    </row>
    <row r="141" spans="1:57" x14ac:dyDescent="0.25">
      <c r="A141" s="39" t="str">
        <f>IF(G141="","",IF(K141="","",IF(E141/G141&lt;'2. Add assumptions'!$E$4,IF(I141/K141&lt;'2. Add assumptions'!$E$4,IF((E141&gt;0),IF(I141&gt;0,IF(G141&gt;0,IF(K141&gt;0,1,0),0),0),0),0))))</f>
        <v/>
      </c>
      <c r="B141" s="39" t="str">
        <f>IF(G141="","",IF(K141="","",IF(E141/G141&lt;'2. Add assumptions'!$E$4,IF(K141&gt;0,IF(G141&gt;0,IF(H141&gt;L141,1,0),0)))))</f>
        <v/>
      </c>
      <c r="C141" s="31"/>
      <c r="D141" s="8"/>
      <c r="E141" s="8"/>
      <c r="F141" s="8"/>
      <c r="G141" s="17" t="str">
        <f t="shared" si="77"/>
        <v/>
      </c>
      <c r="H141" s="41" t="str">
        <f t="shared" ref="H141:H200" si="102">IF((E141+F141)&gt;0, E141/(E141+F141), "")</f>
        <v/>
      </c>
      <c r="I141" s="8"/>
      <c r="J141" s="8"/>
      <c r="K141" s="16" t="str">
        <f t="shared" si="78"/>
        <v/>
      </c>
      <c r="L141" s="15" t="str">
        <f t="shared" si="93"/>
        <v/>
      </c>
      <c r="N141" t="str">
        <f t="shared" si="94"/>
        <v/>
      </c>
      <c r="O141" t="str">
        <f t="shared" si="95"/>
        <v/>
      </c>
      <c r="P141" t="str">
        <f t="shared" si="96"/>
        <v/>
      </c>
      <c r="Q141" t="str">
        <f t="shared" si="97"/>
        <v/>
      </c>
      <c r="R141" t="str">
        <f t="shared" si="98"/>
        <v/>
      </c>
      <c r="S141" t="str">
        <f t="shared" si="99"/>
        <v/>
      </c>
      <c r="U141" s="4" t="str">
        <f t="shared" si="100"/>
        <v/>
      </c>
      <c r="V141" s="4" t="str">
        <f t="shared" si="101"/>
        <v/>
      </c>
      <c r="W141" s="5" t="s">
        <v>43</v>
      </c>
      <c r="X141" s="36" t="str">
        <f t="shared" ref="X141:X200" si="103">IF(O141="", "", IF(A141=0,"",AY141))</f>
        <v/>
      </c>
      <c r="Z141" s="36" t="str">
        <f t="shared" ref="Z141:Z200" si="104">IF(O141="","",IF(B141=1,AO141,""))</f>
        <v/>
      </c>
      <c r="AA141" s="36" t="str">
        <f t="shared" ref="AA141:AA200" si="105">IF(O141="", "",IF(B141=1,BB141,""))</f>
        <v/>
      </c>
      <c r="AB141" s="5" t="s">
        <v>43</v>
      </c>
      <c r="AC141" s="36" t="str">
        <f t="shared" ref="AC141:AC200" si="106">IF(O141="", "",IF(B141=1,IF(BE141&lt;Z131,1,BE141),""))</f>
        <v/>
      </c>
      <c r="AD141" s="4"/>
      <c r="AE141" s="4" t="str">
        <f t="shared" si="91"/>
        <v/>
      </c>
      <c r="AF141" s="4" t="str">
        <f>IF(G141="","",'2. Add assumptions'!$E$4)</f>
        <v/>
      </c>
      <c r="AG141" s="4" t="str">
        <f t="shared" si="92"/>
        <v/>
      </c>
      <c r="AI141" s="27" t="e">
        <f>AG141*('2. Add assumptions'!$E$7)</f>
        <v>#VALUE!</v>
      </c>
      <c r="AJ141" s="27" t="e">
        <f>1-(((('2. Add assumptions'!$E$4)/AE141)-1)/((('2. Add assumptions'!$E$4)/AI141)-1))</f>
        <v>#VALUE!</v>
      </c>
      <c r="AK141" s="27" t="e">
        <f t="shared" si="79"/>
        <v>#VALUE!</v>
      </c>
      <c r="AL141" s="27" t="e">
        <f t="shared" si="80"/>
        <v>#VALUE!</v>
      </c>
      <c r="AM141" s="27" t="e">
        <f>(1+(1-('2. Add assumptions'!$E$4))/(('2. Add assumptions'!$E$4)-AI141))*(1-((1-('2. Add assumptions'!$E$4))/(1-AE141)))</f>
        <v>#VALUE!</v>
      </c>
      <c r="AN141" s="27" t="e">
        <f t="shared" si="81"/>
        <v>#VALUE!</v>
      </c>
      <c r="AO141" s="27" t="e">
        <f t="shared" si="82"/>
        <v>#VALUE!</v>
      </c>
      <c r="AP141" s="27" t="e">
        <f>AE141-(('2. Add assumptions'!$E$10)*SQRT((AE141*(1-AE141))/(E141+F141)))</f>
        <v>#VALUE!</v>
      </c>
      <c r="AQ141" s="27" t="e">
        <f>AE141+(('2. Add assumptions'!$E$10)*SQRT((AE141*(1-AE141))/(E141+F141)))</f>
        <v>#VALUE!</v>
      </c>
      <c r="AR141" s="27" t="e">
        <f>AI141-(('2. Add assumptions'!$E$10)*('2. Add assumptions'!$E$7)*SQRT((AG141*(1-AG141))/(I141+J141)))</f>
        <v>#VALUE!</v>
      </c>
      <c r="AS141" s="27" t="e">
        <f>AI141+(('2. Add assumptions'!$E$10)*('2. Add assumptions'!$E$7)*SQRT((AG141*(1-AG141))/(I141+J141)))</f>
        <v>#VALUE!</v>
      </c>
      <c r="AT141" s="27" t="e">
        <f>1-(((('2. Add assumptions'!$E$4)/AP141)-1)/((('2. Add assumptions'!$E$4)/AS141)-1))</f>
        <v>#VALUE!</v>
      </c>
      <c r="AU141" s="27" t="e">
        <f t="shared" si="83"/>
        <v>#VALUE!</v>
      </c>
      <c r="AV141" s="27" t="e">
        <f t="shared" si="84"/>
        <v>#VALUE!</v>
      </c>
      <c r="AW141" s="27" t="e">
        <f>1-(((('2. Add assumptions'!$E$4)/AQ141)-1)/((('2. Add assumptions'!$E$4)/AR141)-1))</f>
        <v>#VALUE!</v>
      </c>
      <c r="AX141" s="27" t="e">
        <f t="shared" si="85"/>
        <v>#VALUE!</v>
      </c>
      <c r="AY141" s="27" t="e">
        <f t="shared" si="86"/>
        <v>#VALUE!</v>
      </c>
      <c r="AZ141" s="27" t="e">
        <f>(1+((1-'2. Add assumptions'!$E$4)/('2. Add assumptions'!$E$4-AR141)))*(1-(1-'2. Add assumptions'!$E$4)/(1-AQ141))</f>
        <v>#VALUE!</v>
      </c>
      <c r="BA141" s="27" t="e">
        <f t="shared" si="87"/>
        <v>#VALUE!</v>
      </c>
      <c r="BB141" s="27" t="e">
        <f t="shared" si="88"/>
        <v>#VALUE!</v>
      </c>
      <c r="BC141" s="27" t="e">
        <f>(1+((1-'2. Add assumptions'!$E$4)/('2. Add assumptions'!$E$4-AS141)))*(1-(1-'2. Add assumptions'!$E$4)/(1-AP141))</f>
        <v>#VALUE!</v>
      </c>
      <c r="BD141" s="27" t="e">
        <f t="shared" si="89"/>
        <v>#VALUE!</v>
      </c>
      <c r="BE141" s="27" t="e">
        <f t="shared" si="90"/>
        <v>#VALUE!</v>
      </c>
    </row>
    <row r="142" spans="1:57" x14ac:dyDescent="0.25">
      <c r="A142" s="39" t="str">
        <f>IF(G142="","",IF(K142="","",IF(E142/G142&lt;'2. Add assumptions'!$E$4,IF(I142/K142&lt;'2. Add assumptions'!$E$4,IF((E142&gt;0),IF(I142&gt;0,IF(G142&gt;0,IF(K142&gt;0,1,0),0),0),0),0))))</f>
        <v/>
      </c>
      <c r="B142" s="39" t="str">
        <f>IF(G142="","",IF(K142="","",IF(E142/G142&lt;'2. Add assumptions'!$E$4,IF(K142&gt;0,IF(G142&gt;0,IF(H142&gt;L142,1,0),0)))))</f>
        <v/>
      </c>
      <c r="C142" s="31"/>
      <c r="D142" s="8"/>
      <c r="E142" s="8"/>
      <c r="F142" s="8"/>
      <c r="G142" s="17" t="str">
        <f t="shared" si="77"/>
        <v/>
      </c>
      <c r="H142" s="41" t="str">
        <f t="shared" si="102"/>
        <v/>
      </c>
      <c r="I142" s="8"/>
      <c r="J142" s="8"/>
      <c r="K142" s="16" t="str">
        <f t="shared" si="78"/>
        <v/>
      </c>
      <c r="L142" s="15" t="str">
        <f t="shared" si="93"/>
        <v/>
      </c>
      <c r="N142" t="str">
        <f t="shared" si="94"/>
        <v/>
      </c>
      <c r="O142" t="str">
        <f t="shared" si="95"/>
        <v/>
      </c>
      <c r="P142" t="str">
        <f t="shared" si="96"/>
        <v/>
      </c>
      <c r="Q142" t="str">
        <f t="shared" si="97"/>
        <v/>
      </c>
      <c r="R142" t="str">
        <f t="shared" si="98"/>
        <v/>
      </c>
      <c r="S142" t="str">
        <f t="shared" si="99"/>
        <v/>
      </c>
      <c r="U142" s="4" t="str">
        <f t="shared" si="100"/>
        <v/>
      </c>
      <c r="V142" s="4" t="str">
        <f t="shared" si="101"/>
        <v/>
      </c>
      <c r="W142" s="5" t="s">
        <v>43</v>
      </c>
      <c r="X142" s="36" t="str">
        <f t="shared" si="103"/>
        <v/>
      </c>
      <c r="Z142" s="36" t="str">
        <f t="shared" si="104"/>
        <v/>
      </c>
      <c r="AA142" s="36" t="str">
        <f t="shared" si="105"/>
        <v/>
      </c>
      <c r="AB142" s="5" t="s">
        <v>43</v>
      </c>
      <c r="AC142" s="36" t="str">
        <f t="shared" si="106"/>
        <v/>
      </c>
      <c r="AD142" s="4"/>
      <c r="AE142" s="4" t="str">
        <f t="shared" si="91"/>
        <v/>
      </c>
      <c r="AF142" s="4" t="str">
        <f>IF(G142="","",'2. Add assumptions'!$E$4)</f>
        <v/>
      </c>
      <c r="AG142" s="4" t="str">
        <f t="shared" si="92"/>
        <v/>
      </c>
      <c r="AI142" s="27" t="e">
        <f>AG142*('2. Add assumptions'!$E$7)</f>
        <v>#VALUE!</v>
      </c>
      <c r="AJ142" s="27" t="e">
        <f>1-(((('2. Add assumptions'!$E$4)/AE142)-1)/((('2. Add assumptions'!$E$4)/AI142)-1))</f>
        <v>#VALUE!</v>
      </c>
      <c r="AK142" s="27" t="e">
        <f t="shared" si="79"/>
        <v>#VALUE!</v>
      </c>
      <c r="AL142" s="27" t="e">
        <f t="shared" si="80"/>
        <v>#VALUE!</v>
      </c>
      <c r="AM142" s="27" t="e">
        <f>(1+(1-('2. Add assumptions'!$E$4))/(('2. Add assumptions'!$E$4)-AI142))*(1-((1-('2. Add assumptions'!$E$4))/(1-AE142)))</f>
        <v>#VALUE!</v>
      </c>
      <c r="AN142" s="27" t="e">
        <f t="shared" si="81"/>
        <v>#VALUE!</v>
      </c>
      <c r="AO142" s="27" t="e">
        <f t="shared" si="82"/>
        <v>#VALUE!</v>
      </c>
      <c r="AP142" s="27" t="e">
        <f>AE142-(('2. Add assumptions'!$E$10)*SQRT((AE142*(1-AE142))/(E142+F142)))</f>
        <v>#VALUE!</v>
      </c>
      <c r="AQ142" s="27" t="e">
        <f>AE142+(('2. Add assumptions'!$E$10)*SQRT((AE142*(1-AE142))/(E142+F142)))</f>
        <v>#VALUE!</v>
      </c>
      <c r="AR142" s="27" t="e">
        <f>AI142-(('2. Add assumptions'!$E$10)*('2. Add assumptions'!$E$7)*SQRT((AG142*(1-AG142))/(I142+J142)))</f>
        <v>#VALUE!</v>
      </c>
      <c r="AS142" s="27" t="e">
        <f>AI142+(('2. Add assumptions'!$E$10)*('2. Add assumptions'!$E$7)*SQRT((AG142*(1-AG142))/(I142+J142)))</f>
        <v>#VALUE!</v>
      </c>
      <c r="AT142" s="27" t="e">
        <f>1-(((('2. Add assumptions'!$E$4)/AP142)-1)/((('2. Add assumptions'!$E$4)/AS142)-1))</f>
        <v>#VALUE!</v>
      </c>
      <c r="AU142" s="27" t="e">
        <f t="shared" si="83"/>
        <v>#VALUE!</v>
      </c>
      <c r="AV142" s="27" t="e">
        <f t="shared" si="84"/>
        <v>#VALUE!</v>
      </c>
      <c r="AW142" s="27" t="e">
        <f>1-(((('2. Add assumptions'!$E$4)/AQ142)-1)/((('2. Add assumptions'!$E$4)/AR142)-1))</f>
        <v>#VALUE!</v>
      </c>
      <c r="AX142" s="27" t="e">
        <f t="shared" si="85"/>
        <v>#VALUE!</v>
      </c>
      <c r="AY142" s="27" t="e">
        <f t="shared" si="86"/>
        <v>#VALUE!</v>
      </c>
      <c r="AZ142" s="27" t="e">
        <f>(1+((1-'2. Add assumptions'!$E$4)/('2. Add assumptions'!$E$4-AR142)))*(1-(1-'2. Add assumptions'!$E$4)/(1-AQ142))</f>
        <v>#VALUE!</v>
      </c>
      <c r="BA142" s="27" t="e">
        <f t="shared" si="87"/>
        <v>#VALUE!</v>
      </c>
      <c r="BB142" s="27" t="e">
        <f t="shared" si="88"/>
        <v>#VALUE!</v>
      </c>
      <c r="BC142" s="27" t="e">
        <f>(1+((1-'2. Add assumptions'!$E$4)/('2. Add assumptions'!$E$4-AS142)))*(1-(1-'2. Add assumptions'!$E$4)/(1-AP142))</f>
        <v>#VALUE!</v>
      </c>
      <c r="BD142" s="27" t="e">
        <f t="shared" si="89"/>
        <v>#VALUE!</v>
      </c>
      <c r="BE142" s="27" t="e">
        <f t="shared" si="90"/>
        <v>#VALUE!</v>
      </c>
    </row>
    <row r="143" spans="1:57" x14ac:dyDescent="0.25">
      <c r="A143" s="39" t="str">
        <f>IF(G143="","",IF(K143="","",IF(E143/G143&lt;'2. Add assumptions'!$E$4,IF(I143/K143&lt;'2. Add assumptions'!$E$4,IF((E143&gt;0),IF(I143&gt;0,IF(G143&gt;0,IF(K143&gt;0,1,0),0),0),0),0))))</f>
        <v/>
      </c>
      <c r="B143" s="39" t="str">
        <f>IF(G143="","",IF(K143="","",IF(E143/G143&lt;'2. Add assumptions'!$E$4,IF(K143&gt;0,IF(G143&gt;0,IF(H143&gt;L143,1,0),0)))))</f>
        <v/>
      </c>
      <c r="C143" s="31"/>
      <c r="D143" s="8"/>
      <c r="E143" s="8"/>
      <c r="F143" s="8"/>
      <c r="G143" s="17" t="str">
        <f t="shared" si="77"/>
        <v/>
      </c>
      <c r="H143" s="41" t="str">
        <f t="shared" si="102"/>
        <v/>
      </c>
      <c r="I143" s="8"/>
      <c r="J143" s="8"/>
      <c r="K143" s="16" t="str">
        <f t="shared" si="78"/>
        <v/>
      </c>
      <c r="L143" s="15" t="str">
        <f t="shared" si="93"/>
        <v/>
      </c>
      <c r="N143" t="str">
        <f t="shared" si="94"/>
        <v/>
      </c>
      <c r="O143" t="str">
        <f t="shared" si="95"/>
        <v/>
      </c>
      <c r="P143" t="str">
        <f t="shared" si="96"/>
        <v/>
      </c>
      <c r="Q143" t="str">
        <f t="shared" si="97"/>
        <v/>
      </c>
      <c r="R143" t="str">
        <f t="shared" si="98"/>
        <v/>
      </c>
      <c r="S143" t="str">
        <f t="shared" si="99"/>
        <v/>
      </c>
      <c r="U143" s="4" t="str">
        <f t="shared" si="100"/>
        <v/>
      </c>
      <c r="V143" s="4" t="str">
        <f t="shared" si="101"/>
        <v/>
      </c>
      <c r="W143" s="5" t="s">
        <v>43</v>
      </c>
      <c r="X143" s="36" t="str">
        <f t="shared" si="103"/>
        <v/>
      </c>
      <c r="Z143" s="36" t="str">
        <f t="shared" si="104"/>
        <v/>
      </c>
      <c r="AA143" s="36" t="str">
        <f t="shared" si="105"/>
        <v/>
      </c>
      <c r="AB143" s="5" t="s">
        <v>43</v>
      </c>
      <c r="AC143" s="36" t="str">
        <f t="shared" si="106"/>
        <v/>
      </c>
      <c r="AD143" s="4"/>
      <c r="AE143" s="4" t="str">
        <f t="shared" si="91"/>
        <v/>
      </c>
      <c r="AF143" s="4" t="str">
        <f>IF(G143="","",'2. Add assumptions'!$E$4)</f>
        <v/>
      </c>
      <c r="AG143" s="4" t="str">
        <f t="shared" si="92"/>
        <v/>
      </c>
      <c r="AI143" s="27" t="e">
        <f>AG143*('2. Add assumptions'!$E$7)</f>
        <v>#VALUE!</v>
      </c>
      <c r="AJ143" s="27" t="e">
        <f>1-(((('2. Add assumptions'!$E$4)/AE143)-1)/((('2. Add assumptions'!$E$4)/AI143)-1))</f>
        <v>#VALUE!</v>
      </c>
      <c r="AK143" s="27" t="e">
        <f t="shared" si="79"/>
        <v>#VALUE!</v>
      </c>
      <c r="AL143" s="27" t="e">
        <f t="shared" si="80"/>
        <v>#VALUE!</v>
      </c>
      <c r="AM143" s="27" t="e">
        <f>(1+(1-('2. Add assumptions'!$E$4))/(('2. Add assumptions'!$E$4)-AI143))*(1-((1-('2. Add assumptions'!$E$4))/(1-AE143)))</f>
        <v>#VALUE!</v>
      </c>
      <c r="AN143" s="27" t="e">
        <f t="shared" si="81"/>
        <v>#VALUE!</v>
      </c>
      <c r="AO143" s="27" t="e">
        <f t="shared" si="82"/>
        <v>#VALUE!</v>
      </c>
      <c r="AP143" s="27" t="e">
        <f>AE143-(('2. Add assumptions'!$E$10)*SQRT((AE143*(1-AE143))/(E143+F143)))</f>
        <v>#VALUE!</v>
      </c>
      <c r="AQ143" s="27" t="e">
        <f>AE143+(('2. Add assumptions'!$E$10)*SQRT((AE143*(1-AE143))/(E143+F143)))</f>
        <v>#VALUE!</v>
      </c>
      <c r="AR143" s="27" t="e">
        <f>AI143-(('2. Add assumptions'!$E$10)*('2. Add assumptions'!$E$7)*SQRT((AG143*(1-AG143))/(I143+J143)))</f>
        <v>#VALUE!</v>
      </c>
      <c r="AS143" s="27" t="e">
        <f>AI143+(('2. Add assumptions'!$E$10)*('2. Add assumptions'!$E$7)*SQRT((AG143*(1-AG143))/(I143+J143)))</f>
        <v>#VALUE!</v>
      </c>
      <c r="AT143" s="27" t="e">
        <f>1-(((('2. Add assumptions'!$E$4)/AP143)-1)/((('2. Add assumptions'!$E$4)/AS143)-1))</f>
        <v>#VALUE!</v>
      </c>
      <c r="AU143" s="27" t="e">
        <f t="shared" si="83"/>
        <v>#VALUE!</v>
      </c>
      <c r="AV143" s="27" t="e">
        <f t="shared" si="84"/>
        <v>#VALUE!</v>
      </c>
      <c r="AW143" s="27" t="e">
        <f>1-(((('2. Add assumptions'!$E$4)/AQ143)-1)/((('2. Add assumptions'!$E$4)/AR143)-1))</f>
        <v>#VALUE!</v>
      </c>
      <c r="AX143" s="27" t="e">
        <f t="shared" si="85"/>
        <v>#VALUE!</v>
      </c>
      <c r="AY143" s="27" t="e">
        <f t="shared" si="86"/>
        <v>#VALUE!</v>
      </c>
      <c r="AZ143" s="27" t="e">
        <f>(1+((1-'2. Add assumptions'!$E$4)/('2. Add assumptions'!$E$4-AR143)))*(1-(1-'2. Add assumptions'!$E$4)/(1-AQ143))</f>
        <v>#VALUE!</v>
      </c>
      <c r="BA143" s="27" t="e">
        <f t="shared" si="87"/>
        <v>#VALUE!</v>
      </c>
      <c r="BB143" s="27" t="e">
        <f t="shared" si="88"/>
        <v>#VALUE!</v>
      </c>
      <c r="BC143" s="27" t="e">
        <f>(1+((1-'2. Add assumptions'!$E$4)/('2. Add assumptions'!$E$4-AS143)))*(1-(1-'2. Add assumptions'!$E$4)/(1-AP143))</f>
        <v>#VALUE!</v>
      </c>
      <c r="BD143" s="27" t="e">
        <f t="shared" si="89"/>
        <v>#VALUE!</v>
      </c>
      <c r="BE143" s="27" t="e">
        <f t="shared" si="90"/>
        <v>#VALUE!</v>
      </c>
    </row>
    <row r="144" spans="1:57" x14ac:dyDescent="0.25">
      <c r="A144" s="39" t="str">
        <f>IF(G144="","",IF(K144="","",IF(E144/G144&lt;'2. Add assumptions'!$E$4,IF(I144/K144&lt;'2. Add assumptions'!$E$4,IF((E144&gt;0),IF(I144&gt;0,IF(G144&gt;0,IF(K144&gt;0,1,0),0),0),0),0))))</f>
        <v/>
      </c>
      <c r="B144" s="39" t="str">
        <f>IF(G144="","",IF(K144="","",IF(E144/G144&lt;'2. Add assumptions'!$E$4,IF(K144&gt;0,IF(G144&gt;0,IF(H144&gt;L144,1,0),0)))))</f>
        <v/>
      </c>
      <c r="C144" s="31"/>
      <c r="D144" s="8"/>
      <c r="E144" s="8"/>
      <c r="F144" s="8"/>
      <c r="G144" s="17" t="str">
        <f t="shared" si="77"/>
        <v/>
      </c>
      <c r="H144" s="41" t="str">
        <f t="shared" si="102"/>
        <v/>
      </c>
      <c r="I144" s="8"/>
      <c r="J144" s="8"/>
      <c r="K144" s="16" t="str">
        <f t="shared" si="78"/>
        <v/>
      </c>
      <c r="L144" s="15" t="str">
        <f t="shared" si="93"/>
        <v/>
      </c>
      <c r="N144" t="str">
        <f t="shared" si="94"/>
        <v/>
      </c>
      <c r="O144" t="str">
        <f t="shared" si="95"/>
        <v/>
      </c>
      <c r="P144" t="str">
        <f t="shared" si="96"/>
        <v/>
      </c>
      <c r="Q144" t="str">
        <f t="shared" si="97"/>
        <v/>
      </c>
      <c r="R144" t="str">
        <f t="shared" si="98"/>
        <v/>
      </c>
      <c r="S144" t="str">
        <f t="shared" si="99"/>
        <v/>
      </c>
      <c r="U144" s="4" t="str">
        <f t="shared" si="100"/>
        <v/>
      </c>
      <c r="V144" s="4" t="str">
        <f t="shared" si="101"/>
        <v/>
      </c>
      <c r="W144" s="5" t="s">
        <v>43</v>
      </c>
      <c r="X144" s="36" t="str">
        <f t="shared" si="103"/>
        <v/>
      </c>
      <c r="Z144" s="36" t="str">
        <f t="shared" si="104"/>
        <v/>
      </c>
      <c r="AA144" s="36" t="str">
        <f t="shared" si="105"/>
        <v/>
      </c>
      <c r="AB144" s="5" t="s">
        <v>43</v>
      </c>
      <c r="AC144" s="36" t="str">
        <f t="shared" si="106"/>
        <v/>
      </c>
      <c r="AD144" s="4"/>
      <c r="AE144" s="4" t="str">
        <f t="shared" si="91"/>
        <v/>
      </c>
      <c r="AF144" s="4" t="str">
        <f>IF(G144="","",'2. Add assumptions'!$E$4)</f>
        <v/>
      </c>
      <c r="AG144" s="4" t="str">
        <f t="shared" si="92"/>
        <v/>
      </c>
      <c r="AI144" s="27" t="e">
        <f>AG144*('2. Add assumptions'!$E$7)</f>
        <v>#VALUE!</v>
      </c>
      <c r="AJ144" s="27" t="e">
        <f>1-(((('2. Add assumptions'!$E$4)/AE144)-1)/((('2. Add assumptions'!$E$4)/AI144)-1))</f>
        <v>#VALUE!</v>
      </c>
      <c r="AK144" s="27" t="e">
        <f t="shared" si="79"/>
        <v>#VALUE!</v>
      </c>
      <c r="AL144" s="27" t="e">
        <f t="shared" si="80"/>
        <v>#VALUE!</v>
      </c>
      <c r="AM144" s="27" t="e">
        <f>(1+(1-('2. Add assumptions'!$E$4))/(('2. Add assumptions'!$E$4)-AI144))*(1-((1-('2. Add assumptions'!$E$4))/(1-AE144)))</f>
        <v>#VALUE!</v>
      </c>
      <c r="AN144" s="27" t="e">
        <f t="shared" si="81"/>
        <v>#VALUE!</v>
      </c>
      <c r="AO144" s="27" t="e">
        <f t="shared" si="82"/>
        <v>#VALUE!</v>
      </c>
      <c r="AP144" s="27" t="e">
        <f>AE144-(('2. Add assumptions'!$E$10)*SQRT((AE144*(1-AE144))/(E144+F144)))</f>
        <v>#VALUE!</v>
      </c>
      <c r="AQ144" s="27" t="e">
        <f>AE144+(('2. Add assumptions'!$E$10)*SQRT((AE144*(1-AE144))/(E144+F144)))</f>
        <v>#VALUE!</v>
      </c>
      <c r="AR144" s="27" t="e">
        <f>AI144-(('2. Add assumptions'!$E$10)*('2. Add assumptions'!$E$7)*SQRT((AG144*(1-AG144))/(I144+J144)))</f>
        <v>#VALUE!</v>
      </c>
      <c r="AS144" s="27" t="e">
        <f>AI144+(('2. Add assumptions'!$E$10)*('2. Add assumptions'!$E$7)*SQRT((AG144*(1-AG144))/(I144+J144)))</f>
        <v>#VALUE!</v>
      </c>
      <c r="AT144" s="27" t="e">
        <f>1-(((('2. Add assumptions'!$E$4)/AP144)-1)/((('2. Add assumptions'!$E$4)/AS144)-1))</f>
        <v>#VALUE!</v>
      </c>
      <c r="AU144" s="27" t="e">
        <f t="shared" si="83"/>
        <v>#VALUE!</v>
      </c>
      <c r="AV144" s="27" t="e">
        <f t="shared" si="84"/>
        <v>#VALUE!</v>
      </c>
      <c r="AW144" s="27" t="e">
        <f>1-(((('2. Add assumptions'!$E$4)/AQ144)-1)/((('2. Add assumptions'!$E$4)/AR144)-1))</f>
        <v>#VALUE!</v>
      </c>
      <c r="AX144" s="27" t="e">
        <f t="shared" si="85"/>
        <v>#VALUE!</v>
      </c>
      <c r="AY144" s="27" t="e">
        <f t="shared" si="86"/>
        <v>#VALUE!</v>
      </c>
      <c r="AZ144" s="27" t="e">
        <f>(1+((1-'2. Add assumptions'!$E$4)/('2. Add assumptions'!$E$4-AR144)))*(1-(1-'2. Add assumptions'!$E$4)/(1-AQ144))</f>
        <v>#VALUE!</v>
      </c>
      <c r="BA144" s="27" t="e">
        <f t="shared" si="87"/>
        <v>#VALUE!</v>
      </c>
      <c r="BB144" s="27" t="e">
        <f t="shared" si="88"/>
        <v>#VALUE!</v>
      </c>
      <c r="BC144" s="27" t="e">
        <f>(1+((1-'2. Add assumptions'!$E$4)/('2. Add assumptions'!$E$4-AS144)))*(1-(1-'2. Add assumptions'!$E$4)/(1-AP144))</f>
        <v>#VALUE!</v>
      </c>
      <c r="BD144" s="27" t="e">
        <f t="shared" si="89"/>
        <v>#VALUE!</v>
      </c>
      <c r="BE144" s="27" t="e">
        <f t="shared" si="90"/>
        <v>#VALUE!</v>
      </c>
    </row>
    <row r="145" spans="1:57" x14ac:dyDescent="0.25">
      <c r="A145" s="39" t="str">
        <f>IF(G145="","",IF(K145="","",IF(E145/G145&lt;'2. Add assumptions'!$E$4,IF(I145/K145&lt;'2. Add assumptions'!$E$4,IF((E145&gt;0),IF(I145&gt;0,IF(G145&gt;0,IF(K145&gt;0,1,0),0),0),0),0))))</f>
        <v/>
      </c>
      <c r="B145" s="39" t="str">
        <f>IF(G145="","",IF(K145="","",IF(E145/G145&lt;'2. Add assumptions'!$E$4,IF(K145&gt;0,IF(G145&gt;0,IF(H145&gt;L145,1,0),0)))))</f>
        <v/>
      </c>
      <c r="C145" s="31"/>
      <c r="D145" s="8"/>
      <c r="E145" s="8"/>
      <c r="F145" s="8"/>
      <c r="G145" s="17" t="str">
        <f t="shared" si="77"/>
        <v/>
      </c>
      <c r="H145" s="41" t="str">
        <f t="shared" si="102"/>
        <v/>
      </c>
      <c r="I145" s="8"/>
      <c r="J145" s="8"/>
      <c r="K145" s="16" t="str">
        <f t="shared" si="78"/>
        <v/>
      </c>
      <c r="L145" s="15" t="str">
        <f t="shared" si="93"/>
        <v/>
      </c>
      <c r="N145" t="str">
        <f t="shared" si="94"/>
        <v/>
      </c>
      <c r="O145" t="str">
        <f t="shared" si="95"/>
        <v/>
      </c>
      <c r="P145" t="str">
        <f t="shared" si="96"/>
        <v/>
      </c>
      <c r="Q145" t="str">
        <f t="shared" si="97"/>
        <v/>
      </c>
      <c r="R145" t="str">
        <f t="shared" si="98"/>
        <v/>
      </c>
      <c r="S145" t="str">
        <f t="shared" si="99"/>
        <v/>
      </c>
      <c r="U145" s="4" t="str">
        <f t="shared" si="100"/>
        <v/>
      </c>
      <c r="V145" s="4" t="str">
        <f t="shared" si="101"/>
        <v/>
      </c>
      <c r="W145" s="5" t="s">
        <v>43</v>
      </c>
      <c r="X145" s="36" t="str">
        <f t="shared" si="103"/>
        <v/>
      </c>
      <c r="Z145" s="36" t="str">
        <f t="shared" si="104"/>
        <v/>
      </c>
      <c r="AA145" s="36" t="str">
        <f t="shared" si="105"/>
        <v/>
      </c>
      <c r="AB145" s="5" t="s">
        <v>43</v>
      </c>
      <c r="AC145" s="36" t="str">
        <f t="shared" si="106"/>
        <v/>
      </c>
      <c r="AD145" s="4"/>
      <c r="AE145" s="4" t="str">
        <f t="shared" si="91"/>
        <v/>
      </c>
      <c r="AF145" s="4" t="str">
        <f>IF(G145="","",'2. Add assumptions'!$E$4)</f>
        <v/>
      </c>
      <c r="AG145" s="4" t="str">
        <f t="shared" si="92"/>
        <v/>
      </c>
      <c r="AI145" s="27" t="e">
        <f>AG145*('2. Add assumptions'!$E$7)</f>
        <v>#VALUE!</v>
      </c>
      <c r="AJ145" s="27" t="e">
        <f>1-(((('2. Add assumptions'!$E$4)/AE145)-1)/((('2. Add assumptions'!$E$4)/AI145)-1))</f>
        <v>#VALUE!</v>
      </c>
      <c r="AK145" s="27" t="e">
        <f t="shared" si="79"/>
        <v>#VALUE!</v>
      </c>
      <c r="AL145" s="27" t="e">
        <f t="shared" si="80"/>
        <v>#VALUE!</v>
      </c>
      <c r="AM145" s="27" t="e">
        <f>(1+(1-('2. Add assumptions'!$E$4))/(('2. Add assumptions'!$E$4)-AI145))*(1-((1-('2. Add assumptions'!$E$4))/(1-AE145)))</f>
        <v>#VALUE!</v>
      </c>
      <c r="AN145" s="27" t="e">
        <f t="shared" si="81"/>
        <v>#VALUE!</v>
      </c>
      <c r="AO145" s="27" t="e">
        <f t="shared" si="82"/>
        <v>#VALUE!</v>
      </c>
      <c r="AP145" s="27" t="e">
        <f>AE145-(('2. Add assumptions'!$E$10)*SQRT((AE145*(1-AE145))/(E145+F145)))</f>
        <v>#VALUE!</v>
      </c>
      <c r="AQ145" s="27" t="e">
        <f>AE145+(('2. Add assumptions'!$E$10)*SQRT((AE145*(1-AE145))/(E145+F145)))</f>
        <v>#VALUE!</v>
      </c>
      <c r="AR145" s="27" t="e">
        <f>AI145-(('2. Add assumptions'!$E$10)*('2. Add assumptions'!$E$7)*SQRT((AG145*(1-AG145))/(I145+J145)))</f>
        <v>#VALUE!</v>
      </c>
      <c r="AS145" s="27" t="e">
        <f>AI145+(('2. Add assumptions'!$E$10)*('2. Add assumptions'!$E$7)*SQRT((AG145*(1-AG145))/(I145+J145)))</f>
        <v>#VALUE!</v>
      </c>
      <c r="AT145" s="27" t="e">
        <f>1-(((('2. Add assumptions'!$E$4)/AP145)-1)/((('2. Add assumptions'!$E$4)/AS145)-1))</f>
        <v>#VALUE!</v>
      </c>
      <c r="AU145" s="27" t="e">
        <f t="shared" si="83"/>
        <v>#VALUE!</v>
      </c>
      <c r="AV145" s="27" t="e">
        <f t="shared" si="84"/>
        <v>#VALUE!</v>
      </c>
      <c r="AW145" s="27" t="e">
        <f>1-(((('2. Add assumptions'!$E$4)/AQ145)-1)/((('2. Add assumptions'!$E$4)/AR145)-1))</f>
        <v>#VALUE!</v>
      </c>
      <c r="AX145" s="27" t="e">
        <f t="shared" si="85"/>
        <v>#VALUE!</v>
      </c>
      <c r="AY145" s="27" t="e">
        <f t="shared" si="86"/>
        <v>#VALUE!</v>
      </c>
      <c r="AZ145" s="27" t="e">
        <f>(1+((1-'2. Add assumptions'!$E$4)/('2. Add assumptions'!$E$4-AR145)))*(1-(1-'2. Add assumptions'!$E$4)/(1-AQ145))</f>
        <v>#VALUE!</v>
      </c>
      <c r="BA145" s="27" t="e">
        <f t="shared" si="87"/>
        <v>#VALUE!</v>
      </c>
      <c r="BB145" s="27" t="e">
        <f t="shared" si="88"/>
        <v>#VALUE!</v>
      </c>
      <c r="BC145" s="27" t="e">
        <f>(1+((1-'2. Add assumptions'!$E$4)/('2. Add assumptions'!$E$4-AS145)))*(1-(1-'2. Add assumptions'!$E$4)/(1-AP145))</f>
        <v>#VALUE!</v>
      </c>
      <c r="BD145" s="27" t="e">
        <f t="shared" si="89"/>
        <v>#VALUE!</v>
      </c>
      <c r="BE145" s="27" t="e">
        <f t="shared" si="90"/>
        <v>#VALUE!</v>
      </c>
    </row>
    <row r="146" spans="1:57" x14ac:dyDescent="0.25">
      <c r="A146" s="39" t="str">
        <f>IF(G146="","",IF(K146="","",IF(E146/G146&lt;'2. Add assumptions'!$E$4,IF(I146/K146&lt;'2. Add assumptions'!$E$4,IF((E146&gt;0),IF(I146&gt;0,IF(G146&gt;0,IF(K146&gt;0,1,0),0),0),0),0))))</f>
        <v/>
      </c>
      <c r="B146" s="39" t="str">
        <f>IF(G146="","",IF(K146="","",IF(E146/G146&lt;'2. Add assumptions'!$E$4,IF(K146&gt;0,IF(G146&gt;0,IF(H146&gt;L146,1,0),0)))))</f>
        <v/>
      </c>
      <c r="C146" s="31"/>
      <c r="D146" s="8"/>
      <c r="E146" s="8"/>
      <c r="F146" s="8"/>
      <c r="G146" s="17" t="str">
        <f t="shared" si="77"/>
        <v/>
      </c>
      <c r="H146" s="41" t="str">
        <f t="shared" si="102"/>
        <v/>
      </c>
      <c r="I146" s="8"/>
      <c r="J146" s="8"/>
      <c r="K146" s="16" t="str">
        <f t="shared" si="78"/>
        <v/>
      </c>
      <c r="L146" s="15" t="str">
        <f t="shared" si="93"/>
        <v/>
      </c>
      <c r="N146" t="str">
        <f t="shared" si="94"/>
        <v/>
      </c>
      <c r="O146" t="str">
        <f t="shared" si="95"/>
        <v/>
      </c>
      <c r="P146" t="str">
        <f t="shared" si="96"/>
        <v/>
      </c>
      <c r="Q146" t="str">
        <f t="shared" si="97"/>
        <v/>
      </c>
      <c r="R146" t="str">
        <f t="shared" si="98"/>
        <v/>
      </c>
      <c r="S146" t="str">
        <f t="shared" si="99"/>
        <v/>
      </c>
      <c r="U146" s="4" t="str">
        <f t="shared" si="100"/>
        <v/>
      </c>
      <c r="V146" s="4" t="str">
        <f t="shared" si="101"/>
        <v/>
      </c>
      <c r="W146" s="5" t="s">
        <v>43</v>
      </c>
      <c r="X146" s="36" t="str">
        <f t="shared" si="103"/>
        <v/>
      </c>
      <c r="Z146" s="36" t="str">
        <f t="shared" si="104"/>
        <v/>
      </c>
      <c r="AA146" s="36" t="str">
        <f t="shared" si="105"/>
        <v/>
      </c>
      <c r="AB146" s="5" t="s">
        <v>43</v>
      </c>
      <c r="AC146" s="36" t="str">
        <f t="shared" si="106"/>
        <v/>
      </c>
      <c r="AD146" s="4"/>
      <c r="AE146" s="4" t="str">
        <f t="shared" si="91"/>
        <v/>
      </c>
      <c r="AF146" s="4" t="str">
        <f>IF(G146="","",'2. Add assumptions'!$E$4)</f>
        <v/>
      </c>
      <c r="AG146" s="4" t="str">
        <f t="shared" si="92"/>
        <v/>
      </c>
      <c r="AI146" s="27" t="e">
        <f>AG146*('2. Add assumptions'!$E$7)</f>
        <v>#VALUE!</v>
      </c>
      <c r="AJ146" s="27" t="e">
        <f>1-(((('2. Add assumptions'!$E$4)/AE146)-1)/((('2. Add assumptions'!$E$4)/AI146)-1))</f>
        <v>#VALUE!</v>
      </c>
      <c r="AK146" s="27" t="e">
        <f t="shared" si="79"/>
        <v>#VALUE!</v>
      </c>
      <c r="AL146" s="27" t="e">
        <f t="shared" si="80"/>
        <v>#VALUE!</v>
      </c>
      <c r="AM146" s="27" t="e">
        <f>(1+(1-('2. Add assumptions'!$E$4))/(('2. Add assumptions'!$E$4)-AI146))*(1-((1-('2. Add assumptions'!$E$4))/(1-AE146)))</f>
        <v>#VALUE!</v>
      </c>
      <c r="AN146" s="27" t="e">
        <f t="shared" si="81"/>
        <v>#VALUE!</v>
      </c>
      <c r="AO146" s="27" t="e">
        <f t="shared" si="82"/>
        <v>#VALUE!</v>
      </c>
      <c r="AP146" s="27" t="e">
        <f>AE146-(('2. Add assumptions'!$E$10)*SQRT((AE146*(1-AE146))/(E146+F146)))</f>
        <v>#VALUE!</v>
      </c>
      <c r="AQ146" s="27" t="e">
        <f>AE146+(('2. Add assumptions'!$E$10)*SQRT((AE146*(1-AE146))/(E146+F146)))</f>
        <v>#VALUE!</v>
      </c>
      <c r="AR146" s="27" t="e">
        <f>AI146-(('2. Add assumptions'!$E$10)*('2. Add assumptions'!$E$7)*SQRT((AG146*(1-AG146))/(I146+J146)))</f>
        <v>#VALUE!</v>
      </c>
      <c r="AS146" s="27" t="e">
        <f>AI146+(('2. Add assumptions'!$E$10)*('2. Add assumptions'!$E$7)*SQRT((AG146*(1-AG146))/(I146+J146)))</f>
        <v>#VALUE!</v>
      </c>
      <c r="AT146" s="27" t="e">
        <f>1-(((('2. Add assumptions'!$E$4)/AP146)-1)/((('2. Add assumptions'!$E$4)/AS146)-1))</f>
        <v>#VALUE!</v>
      </c>
      <c r="AU146" s="27" t="e">
        <f t="shared" si="83"/>
        <v>#VALUE!</v>
      </c>
      <c r="AV146" s="27" t="e">
        <f t="shared" si="84"/>
        <v>#VALUE!</v>
      </c>
      <c r="AW146" s="27" t="e">
        <f>1-(((('2. Add assumptions'!$E$4)/AQ146)-1)/((('2. Add assumptions'!$E$4)/AR146)-1))</f>
        <v>#VALUE!</v>
      </c>
      <c r="AX146" s="27" t="e">
        <f t="shared" si="85"/>
        <v>#VALUE!</v>
      </c>
      <c r="AY146" s="27" t="e">
        <f t="shared" si="86"/>
        <v>#VALUE!</v>
      </c>
      <c r="AZ146" s="27" t="e">
        <f>(1+((1-'2. Add assumptions'!$E$4)/('2. Add assumptions'!$E$4-AR146)))*(1-(1-'2. Add assumptions'!$E$4)/(1-AQ146))</f>
        <v>#VALUE!</v>
      </c>
      <c r="BA146" s="27" t="e">
        <f t="shared" si="87"/>
        <v>#VALUE!</v>
      </c>
      <c r="BB146" s="27" t="e">
        <f t="shared" si="88"/>
        <v>#VALUE!</v>
      </c>
      <c r="BC146" s="27" t="e">
        <f>(1+((1-'2. Add assumptions'!$E$4)/('2. Add assumptions'!$E$4-AS146)))*(1-(1-'2. Add assumptions'!$E$4)/(1-AP146))</f>
        <v>#VALUE!</v>
      </c>
      <c r="BD146" s="27" t="e">
        <f t="shared" si="89"/>
        <v>#VALUE!</v>
      </c>
      <c r="BE146" s="27" t="e">
        <f t="shared" si="90"/>
        <v>#VALUE!</v>
      </c>
    </row>
    <row r="147" spans="1:57" x14ac:dyDescent="0.25">
      <c r="A147" s="39" t="str">
        <f>IF(G147="","",IF(K147="","",IF(E147/G147&lt;'2. Add assumptions'!$E$4,IF(I147/K147&lt;'2. Add assumptions'!$E$4,IF((E147&gt;0),IF(I147&gt;0,IF(G147&gt;0,IF(K147&gt;0,1,0),0),0),0),0))))</f>
        <v/>
      </c>
      <c r="B147" s="39" t="str">
        <f>IF(G147="","",IF(K147="","",IF(E147/G147&lt;'2. Add assumptions'!$E$4,IF(K147&gt;0,IF(G147&gt;0,IF(H147&gt;L147,1,0),0)))))</f>
        <v/>
      </c>
      <c r="C147" s="31"/>
      <c r="D147" s="8"/>
      <c r="E147" s="8"/>
      <c r="F147" s="8"/>
      <c r="G147" s="17" t="str">
        <f t="shared" si="77"/>
        <v/>
      </c>
      <c r="H147" s="41" t="str">
        <f t="shared" si="102"/>
        <v/>
      </c>
      <c r="I147" s="8"/>
      <c r="J147" s="8"/>
      <c r="K147" s="16" t="str">
        <f t="shared" si="78"/>
        <v/>
      </c>
      <c r="L147" s="15" t="str">
        <f t="shared" si="93"/>
        <v/>
      </c>
      <c r="N147" t="str">
        <f t="shared" si="94"/>
        <v/>
      </c>
      <c r="O147" t="str">
        <f t="shared" si="95"/>
        <v/>
      </c>
      <c r="P147" t="str">
        <f t="shared" si="96"/>
        <v/>
      </c>
      <c r="Q147" t="str">
        <f t="shared" si="97"/>
        <v/>
      </c>
      <c r="R147" t="str">
        <f t="shared" si="98"/>
        <v/>
      </c>
      <c r="S147" t="str">
        <f t="shared" si="99"/>
        <v/>
      </c>
      <c r="U147" s="4" t="str">
        <f t="shared" si="100"/>
        <v/>
      </c>
      <c r="V147" s="4" t="str">
        <f t="shared" si="101"/>
        <v/>
      </c>
      <c r="W147" s="5" t="s">
        <v>43</v>
      </c>
      <c r="X147" s="36" t="str">
        <f t="shared" si="103"/>
        <v/>
      </c>
      <c r="Z147" s="36" t="str">
        <f t="shared" si="104"/>
        <v/>
      </c>
      <c r="AA147" s="36" t="str">
        <f t="shared" si="105"/>
        <v/>
      </c>
      <c r="AB147" s="5" t="s">
        <v>43</v>
      </c>
      <c r="AC147" s="36" t="str">
        <f t="shared" si="106"/>
        <v/>
      </c>
      <c r="AD147" s="4"/>
      <c r="AE147" s="4" t="str">
        <f t="shared" si="91"/>
        <v/>
      </c>
      <c r="AF147" s="4" t="str">
        <f>IF(G147="","",'2. Add assumptions'!$E$4)</f>
        <v/>
      </c>
      <c r="AG147" s="4" t="str">
        <f t="shared" si="92"/>
        <v/>
      </c>
      <c r="AI147" s="27" t="e">
        <f>AG147*('2. Add assumptions'!$E$7)</f>
        <v>#VALUE!</v>
      </c>
      <c r="AJ147" s="27" t="e">
        <f>1-(((('2. Add assumptions'!$E$4)/AE147)-1)/((('2. Add assumptions'!$E$4)/AI147)-1))</f>
        <v>#VALUE!</v>
      </c>
      <c r="AK147" s="27" t="e">
        <f t="shared" si="79"/>
        <v>#VALUE!</v>
      </c>
      <c r="AL147" s="27" t="e">
        <f t="shared" si="80"/>
        <v>#VALUE!</v>
      </c>
      <c r="AM147" s="27" t="e">
        <f>(1+(1-('2. Add assumptions'!$E$4))/(('2. Add assumptions'!$E$4)-AI147))*(1-((1-('2. Add assumptions'!$E$4))/(1-AE147)))</f>
        <v>#VALUE!</v>
      </c>
      <c r="AN147" s="27" t="e">
        <f t="shared" si="81"/>
        <v>#VALUE!</v>
      </c>
      <c r="AO147" s="27" t="e">
        <f t="shared" si="82"/>
        <v>#VALUE!</v>
      </c>
      <c r="AP147" s="27" t="e">
        <f>AE147-(('2. Add assumptions'!$E$10)*SQRT((AE147*(1-AE147))/(E147+F147)))</f>
        <v>#VALUE!</v>
      </c>
      <c r="AQ147" s="27" t="e">
        <f>AE147+(('2. Add assumptions'!$E$10)*SQRT((AE147*(1-AE147))/(E147+F147)))</f>
        <v>#VALUE!</v>
      </c>
      <c r="AR147" s="27" t="e">
        <f>AI147-(('2. Add assumptions'!$E$10)*('2. Add assumptions'!$E$7)*SQRT((AG147*(1-AG147))/(I147+J147)))</f>
        <v>#VALUE!</v>
      </c>
      <c r="AS147" s="27" t="e">
        <f>AI147+(('2. Add assumptions'!$E$10)*('2. Add assumptions'!$E$7)*SQRT((AG147*(1-AG147))/(I147+J147)))</f>
        <v>#VALUE!</v>
      </c>
      <c r="AT147" s="27" t="e">
        <f>1-(((('2. Add assumptions'!$E$4)/AP147)-1)/((('2. Add assumptions'!$E$4)/AS147)-1))</f>
        <v>#VALUE!</v>
      </c>
      <c r="AU147" s="27" t="e">
        <f t="shared" si="83"/>
        <v>#VALUE!</v>
      </c>
      <c r="AV147" s="27" t="e">
        <f t="shared" si="84"/>
        <v>#VALUE!</v>
      </c>
      <c r="AW147" s="27" t="e">
        <f>1-(((('2. Add assumptions'!$E$4)/AQ147)-1)/((('2. Add assumptions'!$E$4)/AR147)-1))</f>
        <v>#VALUE!</v>
      </c>
      <c r="AX147" s="27" t="e">
        <f t="shared" si="85"/>
        <v>#VALUE!</v>
      </c>
      <c r="AY147" s="27" t="e">
        <f t="shared" si="86"/>
        <v>#VALUE!</v>
      </c>
      <c r="AZ147" s="27" t="e">
        <f>(1+((1-'2. Add assumptions'!$E$4)/('2. Add assumptions'!$E$4-AR147)))*(1-(1-'2. Add assumptions'!$E$4)/(1-AQ147))</f>
        <v>#VALUE!</v>
      </c>
      <c r="BA147" s="27" t="e">
        <f t="shared" si="87"/>
        <v>#VALUE!</v>
      </c>
      <c r="BB147" s="27" t="e">
        <f t="shared" si="88"/>
        <v>#VALUE!</v>
      </c>
      <c r="BC147" s="27" t="e">
        <f>(1+((1-'2. Add assumptions'!$E$4)/('2. Add assumptions'!$E$4-AS147)))*(1-(1-'2. Add assumptions'!$E$4)/(1-AP147))</f>
        <v>#VALUE!</v>
      </c>
      <c r="BD147" s="27" t="e">
        <f t="shared" si="89"/>
        <v>#VALUE!</v>
      </c>
      <c r="BE147" s="27" t="e">
        <f t="shared" si="90"/>
        <v>#VALUE!</v>
      </c>
    </row>
    <row r="148" spans="1:57" x14ac:dyDescent="0.25">
      <c r="A148" s="39" t="str">
        <f>IF(G148="","",IF(K148="","",IF(E148/G148&lt;'2. Add assumptions'!$E$4,IF(I148/K148&lt;'2. Add assumptions'!$E$4,IF((E148&gt;0),IF(I148&gt;0,IF(G148&gt;0,IF(K148&gt;0,1,0),0),0),0),0))))</f>
        <v/>
      </c>
      <c r="B148" s="39" t="str">
        <f>IF(G148="","",IF(K148="","",IF(E148/G148&lt;'2. Add assumptions'!$E$4,IF(K148&gt;0,IF(G148&gt;0,IF(H148&gt;L148,1,0),0)))))</f>
        <v/>
      </c>
      <c r="C148" s="31"/>
      <c r="D148" s="8"/>
      <c r="E148" s="8"/>
      <c r="F148" s="8"/>
      <c r="G148" s="17" t="str">
        <f t="shared" si="77"/>
        <v/>
      </c>
      <c r="H148" s="41" t="str">
        <f t="shared" si="102"/>
        <v/>
      </c>
      <c r="I148" s="8"/>
      <c r="J148" s="8"/>
      <c r="K148" s="16" t="str">
        <f t="shared" si="78"/>
        <v/>
      </c>
      <c r="L148" s="15" t="str">
        <f t="shared" si="93"/>
        <v/>
      </c>
      <c r="N148" t="str">
        <f t="shared" si="94"/>
        <v/>
      </c>
      <c r="O148" t="str">
        <f t="shared" si="95"/>
        <v/>
      </c>
      <c r="P148" t="str">
        <f t="shared" si="96"/>
        <v/>
      </c>
      <c r="Q148" t="str">
        <f t="shared" si="97"/>
        <v/>
      </c>
      <c r="R148" t="str">
        <f t="shared" si="98"/>
        <v/>
      </c>
      <c r="S148" t="str">
        <f t="shared" si="99"/>
        <v/>
      </c>
      <c r="U148" s="4" t="str">
        <f t="shared" si="100"/>
        <v/>
      </c>
      <c r="V148" s="4" t="str">
        <f t="shared" si="101"/>
        <v/>
      </c>
      <c r="W148" s="5" t="s">
        <v>43</v>
      </c>
      <c r="X148" s="36" t="str">
        <f t="shared" si="103"/>
        <v/>
      </c>
      <c r="Z148" s="36" t="str">
        <f t="shared" si="104"/>
        <v/>
      </c>
      <c r="AA148" s="36" t="str">
        <f t="shared" si="105"/>
        <v/>
      </c>
      <c r="AB148" s="5" t="s">
        <v>43</v>
      </c>
      <c r="AC148" s="36" t="str">
        <f t="shared" si="106"/>
        <v/>
      </c>
      <c r="AD148" s="4"/>
      <c r="AE148" s="4" t="str">
        <f t="shared" si="91"/>
        <v/>
      </c>
      <c r="AF148" s="4" t="str">
        <f>IF(G148="","",'2. Add assumptions'!$E$4)</f>
        <v/>
      </c>
      <c r="AG148" s="4" t="str">
        <f t="shared" si="92"/>
        <v/>
      </c>
      <c r="AI148" s="27" t="e">
        <f>AG148*('2. Add assumptions'!$E$7)</f>
        <v>#VALUE!</v>
      </c>
      <c r="AJ148" s="27" t="e">
        <f>1-(((('2. Add assumptions'!$E$4)/AE148)-1)/((('2. Add assumptions'!$E$4)/AI148)-1))</f>
        <v>#VALUE!</v>
      </c>
      <c r="AK148" s="27" t="e">
        <f t="shared" si="79"/>
        <v>#VALUE!</v>
      </c>
      <c r="AL148" s="27" t="e">
        <f t="shared" si="80"/>
        <v>#VALUE!</v>
      </c>
      <c r="AM148" s="27" t="e">
        <f>(1+(1-('2. Add assumptions'!$E$4))/(('2. Add assumptions'!$E$4)-AI148))*(1-((1-('2. Add assumptions'!$E$4))/(1-AE148)))</f>
        <v>#VALUE!</v>
      </c>
      <c r="AN148" s="27" t="e">
        <f t="shared" si="81"/>
        <v>#VALUE!</v>
      </c>
      <c r="AO148" s="27" t="e">
        <f t="shared" si="82"/>
        <v>#VALUE!</v>
      </c>
      <c r="AP148" s="27" t="e">
        <f>AE148-(('2. Add assumptions'!$E$10)*SQRT((AE148*(1-AE148))/(E148+F148)))</f>
        <v>#VALUE!</v>
      </c>
      <c r="AQ148" s="27" t="e">
        <f>AE148+(('2. Add assumptions'!$E$10)*SQRT((AE148*(1-AE148))/(E148+F148)))</f>
        <v>#VALUE!</v>
      </c>
      <c r="AR148" s="27" t="e">
        <f>AI148-(('2. Add assumptions'!$E$10)*('2. Add assumptions'!$E$7)*SQRT((AG148*(1-AG148))/(I148+J148)))</f>
        <v>#VALUE!</v>
      </c>
      <c r="AS148" s="27" t="e">
        <f>AI148+(('2. Add assumptions'!$E$10)*('2. Add assumptions'!$E$7)*SQRT((AG148*(1-AG148))/(I148+J148)))</f>
        <v>#VALUE!</v>
      </c>
      <c r="AT148" s="27" t="e">
        <f>1-(((('2. Add assumptions'!$E$4)/AP148)-1)/((('2. Add assumptions'!$E$4)/AS148)-1))</f>
        <v>#VALUE!</v>
      </c>
      <c r="AU148" s="27" t="e">
        <f t="shared" si="83"/>
        <v>#VALUE!</v>
      </c>
      <c r="AV148" s="27" t="e">
        <f t="shared" si="84"/>
        <v>#VALUE!</v>
      </c>
      <c r="AW148" s="27" t="e">
        <f>1-(((('2. Add assumptions'!$E$4)/AQ148)-1)/((('2. Add assumptions'!$E$4)/AR148)-1))</f>
        <v>#VALUE!</v>
      </c>
      <c r="AX148" s="27" t="e">
        <f t="shared" si="85"/>
        <v>#VALUE!</v>
      </c>
      <c r="AY148" s="27" t="e">
        <f t="shared" si="86"/>
        <v>#VALUE!</v>
      </c>
      <c r="AZ148" s="27" t="e">
        <f>(1+((1-'2. Add assumptions'!$E$4)/('2. Add assumptions'!$E$4-AR148)))*(1-(1-'2. Add assumptions'!$E$4)/(1-AQ148))</f>
        <v>#VALUE!</v>
      </c>
      <c r="BA148" s="27" t="e">
        <f t="shared" si="87"/>
        <v>#VALUE!</v>
      </c>
      <c r="BB148" s="27" t="e">
        <f t="shared" si="88"/>
        <v>#VALUE!</v>
      </c>
      <c r="BC148" s="27" t="e">
        <f>(1+((1-'2. Add assumptions'!$E$4)/('2. Add assumptions'!$E$4-AS148)))*(1-(1-'2. Add assumptions'!$E$4)/(1-AP148))</f>
        <v>#VALUE!</v>
      </c>
      <c r="BD148" s="27" t="e">
        <f t="shared" si="89"/>
        <v>#VALUE!</v>
      </c>
      <c r="BE148" s="27" t="e">
        <f t="shared" si="90"/>
        <v>#VALUE!</v>
      </c>
    </row>
    <row r="149" spans="1:57" x14ac:dyDescent="0.25">
      <c r="A149" s="39" t="str">
        <f>IF(G149="","",IF(K149="","",IF(E149/G149&lt;'2. Add assumptions'!$E$4,IF(I149/K149&lt;'2. Add assumptions'!$E$4,IF((E149&gt;0),IF(I149&gt;0,IF(G149&gt;0,IF(K149&gt;0,1,0),0),0),0),0))))</f>
        <v/>
      </c>
      <c r="B149" s="39" t="str">
        <f>IF(G149="","",IF(K149="","",IF(E149/G149&lt;'2. Add assumptions'!$E$4,IF(K149&gt;0,IF(G149&gt;0,IF(H149&gt;L149,1,0),0)))))</f>
        <v/>
      </c>
      <c r="C149" s="31"/>
      <c r="D149" s="8"/>
      <c r="E149" s="8"/>
      <c r="F149" s="8"/>
      <c r="G149" s="17" t="str">
        <f t="shared" si="77"/>
        <v/>
      </c>
      <c r="H149" s="41" t="str">
        <f t="shared" si="102"/>
        <v/>
      </c>
      <c r="I149" s="8"/>
      <c r="J149" s="8"/>
      <c r="K149" s="16" t="str">
        <f t="shared" si="78"/>
        <v/>
      </c>
      <c r="L149" s="15" t="str">
        <f t="shared" si="93"/>
        <v/>
      </c>
      <c r="N149" t="str">
        <f t="shared" si="94"/>
        <v/>
      </c>
      <c r="O149" t="str">
        <f t="shared" si="95"/>
        <v/>
      </c>
      <c r="P149" t="str">
        <f t="shared" si="96"/>
        <v/>
      </c>
      <c r="Q149" t="str">
        <f t="shared" si="97"/>
        <v/>
      </c>
      <c r="R149" t="str">
        <f t="shared" si="98"/>
        <v/>
      </c>
      <c r="S149" t="str">
        <f t="shared" si="99"/>
        <v/>
      </c>
      <c r="U149" s="4" t="str">
        <f t="shared" si="100"/>
        <v/>
      </c>
      <c r="V149" s="4" t="str">
        <f t="shared" si="101"/>
        <v/>
      </c>
      <c r="W149" s="5" t="s">
        <v>43</v>
      </c>
      <c r="X149" s="36" t="str">
        <f t="shared" si="103"/>
        <v/>
      </c>
      <c r="Z149" s="36" t="str">
        <f t="shared" si="104"/>
        <v/>
      </c>
      <c r="AA149" s="36" t="str">
        <f t="shared" si="105"/>
        <v/>
      </c>
      <c r="AB149" s="5" t="s">
        <v>43</v>
      </c>
      <c r="AC149" s="36" t="str">
        <f t="shared" si="106"/>
        <v/>
      </c>
      <c r="AD149" s="4"/>
      <c r="AE149" s="4" t="str">
        <f t="shared" si="91"/>
        <v/>
      </c>
      <c r="AF149" s="4" t="str">
        <f>IF(G149="","",'2. Add assumptions'!$E$4)</f>
        <v/>
      </c>
      <c r="AG149" s="4" t="str">
        <f t="shared" si="92"/>
        <v/>
      </c>
      <c r="AI149" s="27" t="e">
        <f>AG149*('2. Add assumptions'!$E$7)</f>
        <v>#VALUE!</v>
      </c>
      <c r="AJ149" s="27" t="e">
        <f>1-(((('2. Add assumptions'!$E$4)/AE149)-1)/((('2. Add assumptions'!$E$4)/AI149)-1))</f>
        <v>#VALUE!</v>
      </c>
      <c r="AK149" s="27" t="e">
        <f t="shared" si="79"/>
        <v>#VALUE!</v>
      </c>
      <c r="AL149" s="27" t="e">
        <f t="shared" si="80"/>
        <v>#VALUE!</v>
      </c>
      <c r="AM149" s="27" t="e">
        <f>(1+(1-('2. Add assumptions'!$E$4))/(('2. Add assumptions'!$E$4)-AI149))*(1-((1-('2. Add assumptions'!$E$4))/(1-AE149)))</f>
        <v>#VALUE!</v>
      </c>
      <c r="AN149" s="27" t="e">
        <f t="shared" si="81"/>
        <v>#VALUE!</v>
      </c>
      <c r="AO149" s="27" t="e">
        <f t="shared" si="82"/>
        <v>#VALUE!</v>
      </c>
      <c r="AP149" s="27" t="e">
        <f>AE149-(('2. Add assumptions'!$E$10)*SQRT((AE149*(1-AE149))/(E149+F149)))</f>
        <v>#VALUE!</v>
      </c>
      <c r="AQ149" s="27" t="e">
        <f>AE149+(('2. Add assumptions'!$E$10)*SQRT((AE149*(1-AE149))/(E149+F149)))</f>
        <v>#VALUE!</v>
      </c>
      <c r="AR149" s="27" t="e">
        <f>AI149-(('2. Add assumptions'!$E$10)*('2. Add assumptions'!$E$7)*SQRT((AG149*(1-AG149))/(I149+J149)))</f>
        <v>#VALUE!</v>
      </c>
      <c r="AS149" s="27" t="e">
        <f>AI149+(('2. Add assumptions'!$E$10)*('2. Add assumptions'!$E$7)*SQRT((AG149*(1-AG149))/(I149+J149)))</f>
        <v>#VALUE!</v>
      </c>
      <c r="AT149" s="27" t="e">
        <f>1-(((('2. Add assumptions'!$E$4)/AP149)-1)/((('2. Add assumptions'!$E$4)/AS149)-1))</f>
        <v>#VALUE!</v>
      </c>
      <c r="AU149" s="27" t="e">
        <f t="shared" si="83"/>
        <v>#VALUE!</v>
      </c>
      <c r="AV149" s="27" t="e">
        <f t="shared" si="84"/>
        <v>#VALUE!</v>
      </c>
      <c r="AW149" s="27" t="e">
        <f>1-(((('2. Add assumptions'!$E$4)/AQ149)-1)/((('2. Add assumptions'!$E$4)/AR149)-1))</f>
        <v>#VALUE!</v>
      </c>
      <c r="AX149" s="27" t="e">
        <f t="shared" si="85"/>
        <v>#VALUE!</v>
      </c>
      <c r="AY149" s="27" t="e">
        <f t="shared" si="86"/>
        <v>#VALUE!</v>
      </c>
      <c r="AZ149" s="27" t="e">
        <f>(1+((1-'2. Add assumptions'!$E$4)/('2. Add assumptions'!$E$4-AR149)))*(1-(1-'2. Add assumptions'!$E$4)/(1-AQ149))</f>
        <v>#VALUE!</v>
      </c>
      <c r="BA149" s="27" t="e">
        <f t="shared" si="87"/>
        <v>#VALUE!</v>
      </c>
      <c r="BB149" s="27" t="e">
        <f t="shared" si="88"/>
        <v>#VALUE!</v>
      </c>
      <c r="BC149" s="27" t="e">
        <f>(1+((1-'2. Add assumptions'!$E$4)/('2. Add assumptions'!$E$4-AS149)))*(1-(1-'2. Add assumptions'!$E$4)/(1-AP149))</f>
        <v>#VALUE!</v>
      </c>
      <c r="BD149" s="27" t="e">
        <f t="shared" si="89"/>
        <v>#VALUE!</v>
      </c>
      <c r="BE149" s="27" t="e">
        <f t="shared" si="90"/>
        <v>#VALUE!</v>
      </c>
    </row>
    <row r="150" spans="1:57" x14ac:dyDescent="0.25">
      <c r="A150" s="39" t="str">
        <f>IF(G150="","",IF(K150="","",IF(E150/G150&lt;'2. Add assumptions'!$E$4,IF(I150/K150&lt;'2. Add assumptions'!$E$4,IF((E150&gt;0),IF(I150&gt;0,IF(G150&gt;0,IF(K150&gt;0,1,0),0),0),0),0))))</f>
        <v/>
      </c>
      <c r="B150" s="39" t="str">
        <f>IF(G150="","",IF(K150="","",IF(E150/G150&lt;'2. Add assumptions'!$E$4,IF(K150&gt;0,IF(G150&gt;0,IF(H150&gt;L150,1,0),0)))))</f>
        <v/>
      </c>
      <c r="C150" s="31"/>
      <c r="D150" s="8"/>
      <c r="E150" s="8"/>
      <c r="F150" s="8"/>
      <c r="G150" s="17" t="str">
        <f t="shared" si="77"/>
        <v/>
      </c>
      <c r="H150" s="41" t="str">
        <f t="shared" si="102"/>
        <v/>
      </c>
      <c r="I150" s="8"/>
      <c r="J150" s="8"/>
      <c r="K150" s="16" t="str">
        <f t="shared" si="78"/>
        <v/>
      </c>
      <c r="L150" s="15" t="str">
        <f t="shared" si="93"/>
        <v/>
      </c>
      <c r="N150" t="str">
        <f t="shared" si="94"/>
        <v/>
      </c>
      <c r="O150" t="str">
        <f t="shared" si="95"/>
        <v/>
      </c>
      <c r="P150" t="str">
        <f t="shared" si="96"/>
        <v/>
      </c>
      <c r="Q150" t="str">
        <f t="shared" si="97"/>
        <v/>
      </c>
      <c r="R150" t="str">
        <f t="shared" si="98"/>
        <v/>
      </c>
      <c r="S150" t="str">
        <f t="shared" si="99"/>
        <v/>
      </c>
      <c r="U150" s="4" t="str">
        <f t="shared" si="100"/>
        <v/>
      </c>
      <c r="V150" s="4" t="str">
        <f t="shared" si="101"/>
        <v/>
      </c>
      <c r="W150" s="5" t="s">
        <v>43</v>
      </c>
      <c r="X150" s="36" t="str">
        <f t="shared" si="103"/>
        <v/>
      </c>
      <c r="Z150" s="36" t="str">
        <f t="shared" si="104"/>
        <v/>
      </c>
      <c r="AA150" s="36" t="str">
        <f t="shared" si="105"/>
        <v/>
      </c>
      <c r="AB150" s="5" t="s">
        <v>43</v>
      </c>
      <c r="AC150" s="36" t="str">
        <f t="shared" si="106"/>
        <v/>
      </c>
      <c r="AD150" s="4"/>
      <c r="AE150" s="4" t="str">
        <f t="shared" si="91"/>
        <v/>
      </c>
      <c r="AF150" s="4" t="str">
        <f>IF(G150="","",'2. Add assumptions'!$E$4)</f>
        <v/>
      </c>
      <c r="AG150" s="4" t="str">
        <f t="shared" si="92"/>
        <v/>
      </c>
      <c r="AI150" s="27" t="e">
        <f>AG150*('2. Add assumptions'!$E$7)</f>
        <v>#VALUE!</v>
      </c>
      <c r="AJ150" s="27" t="e">
        <f>1-(((('2. Add assumptions'!$E$4)/AE150)-1)/((('2. Add assumptions'!$E$4)/AI150)-1))</f>
        <v>#VALUE!</v>
      </c>
      <c r="AK150" s="27" t="e">
        <f t="shared" si="79"/>
        <v>#VALUE!</v>
      </c>
      <c r="AL150" s="27" t="e">
        <f t="shared" si="80"/>
        <v>#VALUE!</v>
      </c>
      <c r="AM150" s="27" t="e">
        <f>(1+(1-('2. Add assumptions'!$E$4))/(('2. Add assumptions'!$E$4)-AI150))*(1-((1-('2. Add assumptions'!$E$4))/(1-AE150)))</f>
        <v>#VALUE!</v>
      </c>
      <c r="AN150" s="27" t="e">
        <f t="shared" si="81"/>
        <v>#VALUE!</v>
      </c>
      <c r="AO150" s="27" t="e">
        <f t="shared" si="82"/>
        <v>#VALUE!</v>
      </c>
      <c r="AP150" s="27" t="e">
        <f>AE150-(('2. Add assumptions'!$E$10)*SQRT((AE150*(1-AE150))/(E150+F150)))</f>
        <v>#VALUE!</v>
      </c>
      <c r="AQ150" s="27" t="e">
        <f>AE150+(('2. Add assumptions'!$E$10)*SQRT((AE150*(1-AE150))/(E150+F150)))</f>
        <v>#VALUE!</v>
      </c>
      <c r="AR150" s="27" t="e">
        <f>AI150-(('2. Add assumptions'!$E$10)*('2. Add assumptions'!$E$7)*SQRT((AG150*(1-AG150))/(I150+J150)))</f>
        <v>#VALUE!</v>
      </c>
      <c r="AS150" s="27" t="e">
        <f>AI150+(('2. Add assumptions'!$E$10)*('2. Add assumptions'!$E$7)*SQRT((AG150*(1-AG150))/(I150+J150)))</f>
        <v>#VALUE!</v>
      </c>
      <c r="AT150" s="27" t="e">
        <f>1-(((('2. Add assumptions'!$E$4)/AP150)-1)/((('2. Add assumptions'!$E$4)/AS150)-1))</f>
        <v>#VALUE!</v>
      </c>
      <c r="AU150" s="27" t="e">
        <f t="shared" si="83"/>
        <v>#VALUE!</v>
      </c>
      <c r="AV150" s="27" t="e">
        <f t="shared" si="84"/>
        <v>#VALUE!</v>
      </c>
      <c r="AW150" s="27" t="e">
        <f>1-(((('2. Add assumptions'!$E$4)/AQ150)-1)/((('2. Add assumptions'!$E$4)/AR150)-1))</f>
        <v>#VALUE!</v>
      </c>
      <c r="AX150" s="27" t="e">
        <f t="shared" si="85"/>
        <v>#VALUE!</v>
      </c>
      <c r="AY150" s="27" t="e">
        <f t="shared" si="86"/>
        <v>#VALUE!</v>
      </c>
      <c r="AZ150" s="27" t="e">
        <f>(1+((1-'2. Add assumptions'!$E$4)/('2. Add assumptions'!$E$4-AR150)))*(1-(1-'2. Add assumptions'!$E$4)/(1-AQ150))</f>
        <v>#VALUE!</v>
      </c>
      <c r="BA150" s="27" t="e">
        <f t="shared" si="87"/>
        <v>#VALUE!</v>
      </c>
      <c r="BB150" s="27" t="e">
        <f t="shared" si="88"/>
        <v>#VALUE!</v>
      </c>
      <c r="BC150" s="27" t="e">
        <f>(1+((1-'2. Add assumptions'!$E$4)/('2. Add assumptions'!$E$4-AS150)))*(1-(1-'2. Add assumptions'!$E$4)/(1-AP150))</f>
        <v>#VALUE!</v>
      </c>
      <c r="BD150" s="27" t="e">
        <f t="shared" si="89"/>
        <v>#VALUE!</v>
      </c>
      <c r="BE150" s="27" t="e">
        <f t="shared" si="90"/>
        <v>#VALUE!</v>
      </c>
    </row>
    <row r="151" spans="1:57" x14ac:dyDescent="0.25">
      <c r="A151" s="39" t="str">
        <f>IF(G151="","",IF(K151="","",IF(E151/G151&lt;'2. Add assumptions'!$E$4,IF(I151/K151&lt;'2. Add assumptions'!$E$4,IF((E151&gt;0),IF(I151&gt;0,IF(G151&gt;0,IF(K151&gt;0,1,0),0),0),0),0))))</f>
        <v/>
      </c>
      <c r="B151" s="39" t="str">
        <f>IF(G151="","",IF(K151="","",IF(E151/G151&lt;'2. Add assumptions'!$E$4,IF(K151&gt;0,IF(G151&gt;0,IF(H151&gt;L151,1,0),0)))))</f>
        <v/>
      </c>
      <c r="C151" s="31"/>
      <c r="D151" s="8"/>
      <c r="E151" s="8"/>
      <c r="F151" s="8"/>
      <c r="G151" s="17" t="str">
        <f t="shared" si="77"/>
        <v/>
      </c>
      <c r="H151" s="41" t="str">
        <f t="shared" si="102"/>
        <v/>
      </c>
      <c r="I151" s="8"/>
      <c r="J151" s="8"/>
      <c r="K151" s="16" t="str">
        <f t="shared" si="78"/>
        <v/>
      </c>
      <c r="L151" s="15" t="str">
        <f t="shared" si="93"/>
        <v/>
      </c>
      <c r="N151" t="str">
        <f t="shared" si="94"/>
        <v/>
      </c>
      <c r="O151" t="str">
        <f t="shared" si="95"/>
        <v/>
      </c>
      <c r="P151" t="str">
        <f t="shared" si="96"/>
        <v/>
      </c>
      <c r="Q151" t="str">
        <f t="shared" si="97"/>
        <v/>
      </c>
      <c r="R151" t="str">
        <f t="shared" si="98"/>
        <v/>
      </c>
      <c r="S151" t="str">
        <f t="shared" si="99"/>
        <v/>
      </c>
      <c r="U151" s="4" t="str">
        <f t="shared" si="100"/>
        <v/>
      </c>
      <c r="V151" s="4" t="str">
        <f t="shared" si="101"/>
        <v/>
      </c>
      <c r="W151" s="5" t="s">
        <v>43</v>
      </c>
      <c r="X151" s="36" t="str">
        <f t="shared" si="103"/>
        <v/>
      </c>
      <c r="Z151" s="36" t="str">
        <f t="shared" si="104"/>
        <v/>
      </c>
      <c r="AA151" s="36" t="str">
        <f t="shared" si="105"/>
        <v/>
      </c>
      <c r="AB151" s="5" t="s">
        <v>43</v>
      </c>
      <c r="AC151" s="36" t="str">
        <f t="shared" si="106"/>
        <v/>
      </c>
      <c r="AD151" s="4"/>
      <c r="AE151" s="4" t="str">
        <f t="shared" si="91"/>
        <v/>
      </c>
      <c r="AF151" s="4" t="str">
        <f>IF(G151="","",'2. Add assumptions'!$E$4)</f>
        <v/>
      </c>
      <c r="AG151" s="4" t="str">
        <f t="shared" si="92"/>
        <v/>
      </c>
      <c r="AI151" s="27" t="e">
        <f>AG151*('2. Add assumptions'!$E$7)</f>
        <v>#VALUE!</v>
      </c>
      <c r="AJ151" s="27" t="e">
        <f>1-(((('2. Add assumptions'!$E$4)/AE151)-1)/((('2. Add assumptions'!$E$4)/AI151)-1))</f>
        <v>#VALUE!</v>
      </c>
      <c r="AK151" s="27" t="e">
        <f t="shared" si="79"/>
        <v>#VALUE!</v>
      </c>
      <c r="AL151" s="27" t="e">
        <f t="shared" si="80"/>
        <v>#VALUE!</v>
      </c>
      <c r="AM151" s="27" t="e">
        <f>(1+(1-('2. Add assumptions'!$E$4))/(('2. Add assumptions'!$E$4)-AI151))*(1-((1-('2. Add assumptions'!$E$4))/(1-AE151)))</f>
        <v>#VALUE!</v>
      </c>
      <c r="AN151" s="27" t="e">
        <f t="shared" si="81"/>
        <v>#VALUE!</v>
      </c>
      <c r="AO151" s="27" t="e">
        <f t="shared" si="82"/>
        <v>#VALUE!</v>
      </c>
      <c r="AP151" s="27" t="e">
        <f>AE151-(('2. Add assumptions'!$E$10)*SQRT((AE151*(1-AE151))/(E151+F151)))</f>
        <v>#VALUE!</v>
      </c>
      <c r="AQ151" s="27" t="e">
        <f>AE151+(('2. Add assumptions'!$E$10)*SQRT((AE151*(1-AE151))/(E151+F151)))</f>
        <v>#VALUE!</v>
      </c>
      <c r="AR151" s="27" t="e">
        <f>AI151-(('2. Add assumptions'!$E$10)*('2. Add assumptions'!$E$7)*SQRT((AG151*(1-AG151))/(I151+J151)))</f>
        <v>#VALUE!</v>
      </c>
      <c r="AS151" s="27" t="e">
        <f>AI151+(('2. Add assumptions'!$E$10)*('2. Add assumptions'!$E$7)*SQRT((AG151*(1-AG151))/(I151+J151)))</f>
        <v>#VALUE!</v>
      </c>
      <c r="AT151" s="27" t="e">
        <f>1-(((('2. Add assumptions'!$E$4)/AP151)-1)/((('2. Add assumptions'!$E$4)/AS151)-1))</f>
        <v>#VALUE!</v>
      </c>
      <c r="AU151" s="27" t="e">
        <f t="shared" si="83"/>
        <v>#VALUE!</v>
      </c>
      <c r="AV151" s="27" t="e">
        <f t="shared" si="84"/>
        <v>#VALUE!</v>
      </c>
      <c r="AW151" s="27" t="e">
        <f>1-(((('2. Add assumptions'!$E$4)/AQ151)-1)/((('2. Add assumptions'!$E$4)/AR151)-1))</f>
        <v>#VALUE!</v>
      </c>
      <c r="AX151" s="27" t="e">
        <f t="shared" si="85"/>
        <v>#VALUE!</v>
      </c>
      <c r="AY151" s="27" t="e">
        <f t="shared" si="86"/>
        <v>#VALUE!</v>
      </c>
      <c r="AZ151" s="27" t="e">
        <f>(1+((1-'2. Add assumptions'!$E$4)/('2. Add assumptions'!$E$4-AR151)))*(1-(1-'2. Add assumptions'!$E$4)/(1-AQ151))</f>
        <v>#VALUE!</v>
      </c>
      <c r="BA151" s="27" t="e">
        <f t="shared" si="87"/>
        <v>#VALUE!</v>
      </c>
      <c r="BB151" s="27" t="e">
        <f t="shared" si="88"/>
        <v>#VALUE!</v>
      </c>
      <c r="BC151" s="27" t="e">
        <f>(1+((1-'2. Add assumptions'!$E$4)/('2. Add assumptions'!$E$4-AS151)))*(1-(1-'2. Add assumptions'!$E$4)/(1-AP151))</f>
        <v>#VALUE!</v>
      </c>
      <c r="BD151" s="27" t="e">
        <f t="shared" si="89"/>
        <v>#VALUE!</v>
      </c>
      <c r="BE151" s="27" t="e">
        <f t="shared" si="90"/>
        <v>#VALUE!</v>
      </c>
    </row>
    <row r="152" spans="1:57" x14ac:dyDescent="0.25">
      <c r="A152" s="39" t="str">
        <f>IF(G152="","",IF(K152="","",IF(E152/G152&lt;'2. Add assumptions'!$E$4,IF(I152/K152&lt;'2. Add assumptions'!$E$4,IF((E152&gt;0),IF(I152&gt;0,IF(G152&gt;0,IF(K152&gt;0,1,0),0),0),0),0))))</f>
        <v/>
      </c>
      <c r="B152" s="39" t="str">
        <f>IF(G152="","",IF(K152="","",IF(E152/G152&lt;'2. Add assumptions'!$E$4,IF(K152&gt;0,IF(G152&gt;0,IF(H152&gt;L152,1,0),0)))))</f>
        <v/>
      </c>
      <c r="C152" s="31"/>
      <c r="D152" s="8"/>
      <c r="E152" s="8"/>
      <c r="F152" s="8"/>
      <c r="G152" s="17" t="str">
        <f t="shared" si="77"/>
        <v/>
      </c>
      <c r="H152" s="41" t="str">
        <f t="shared" si="102"/>
        <v/>
      </c>
      <c r="I152" s="8"/>
      <c r="J152" s="8"/>
      <c r="K152" s="16" t="str">
        <f t="shared" si="78"/>
        <v/>
      </c>
      <c r="L152" s="15" t="str">
        <f t="shared" si="93"/>
        <v/>
      </c>
      <c r="N152" t="str">
        <f t="shared" si="94"/>
        <v/>
      </c>
      <c r="O152" t="str">
        <f t="shared" si="95"/>
        <v/>
      </c>
      <c r="P152" t="str">
        <f t="shared" si="96"/>
        <v/>
      </c>
      <c r="Q152" t="str">
        <f t="shared" si="97"/>
        <v/>
      </c>
      <c r="R152" t="str">
        <f t="shared" si="98"/>
        <v/>
      </c>
      <c r="S152" t="str">
        <f t="shared" si="99"/>
        <v/>
      </c>
      <c r="U152" s="4" t="str">
        <f t="shared" si="100"/>
        <v/>
      </c>
      <c r="V152" s="4" t="str">
        <f t="shared" si="101"/>
        <v/>
      </c>
      <c r="W152" s="5" t="s">
        <v>43</v>
      </c>
      <c r="X152" s="36" t="str">
        <f t="shared" si="103"/>
        <v/>
      </c>
      <c r="Z152" s="36" t="str">
        <f t="shared" si="104"/>
        <v/>
      </c>
      <c r="AA152" s="36" t="str">
        <f t="shared" si="105"/>
        <v/>
      </c>
      <c r="AB152" s="5" t="s">
        <v>43</v>
      </c>
      <c r="AC152" s="36" t="str">
        <f t="shared" si="106"/>
        <v/>
      </c>
      <c r="AD152" s="4"/>
      <c r="AE152" s="4" t="str">
        <f t="shared" si="91"/>
        <v/>
      </c>
      <c r="AF152" s="4" t="str">
        <f>IF(G152="","",'2. Add assumptions'!$E$4)</f>
        <v/>
      </c>
      <c r="AG152" s="4" t="str">
        <f t="shared" si="92"/>
        <v/>
      </c>
      <c r="AI152" s="27" t="e">
        <f>AG152*('2. Add assumptions'!$E$7)</f>
        <v>#VALUE!</v>
      </c>
      <c r="AJ152" s="27" t="e">
        <f>1-(((('2. Add assumptions'!$E$4)/AE152)-1)/((('2. Add assumptions'!$E$4)/AI152)-1))</f>
        <v>#VALUE!</v>
      </c>
      <c r="AK152" s="27" t="e">
        <f t="shared" si="79"/>
        <v>#VALUE!</v>
      </c>
      <c r="AL152" s="27" t="e">
        <f t="shared" si="80"/>
        <v>#VALUE!</v>
      </c>
      <c r="AM152" s="27" t="e">
        <f>(1+(1-('2. Add assumptions'!$E$4))/(('2. Add assumptions'!$E$4)-AI152))*(1-((1-('2. Add assumptions'!$E$4))/(1-AE152)))</f>
        <v>#VALUE!</v>
      </c>
      <c r="AN152" s="27" t="e">
        <f t="shared" si="81"/>
        <v>#VALUE!</v>
      </c>
      <c r="AO152" s="27" t="e">
        <f t="shared" si="82"/>
        <v>#VALUE!</v>
      </c>
      <c r="AP152" s="27" t="e">
        <f>AE152-(('2. Add assumptions'!$E$10)*SQRT((AE152*(1-AE152))/(E152+F152)))</f>
        <v>#VALUE!</v>
      </c>
      <c r="AQ152" s="27" t="e">
        <f>AE152+(('2. Add assumptions'!$E$10)*SQRT((AE152*(1-AE152))/(E152+F152)))</f>
        <v>#VALUE!</v>
      </c>
      <c r="AR152" s="27" t="e">
        <f>AI152-(('2. Add assumptions'!$E$10)*('2. Add assumptions'!$E$7)*SQRT((AG152*(1-AG152))/(I152+J152)))</f>
        <v>#VALUE!</v>
      </c>
      <c r="AS152" s="27" t="e">
        <f>AI152+(('2. Add assumptions'!$E$10)*('2. Add assumptions'!$E$7)*SQRT((AG152*(1-AG152))/(I152+J152)))</f>
        <v>#VALUE!</v>
      </c>
      <c r="AT152" s="27" t="e">
        <f>1-(((('2. Add assumptions'!$E$4)/AP152)-1)/((('2. Add assumptions'!$E$4)/AS152)-1))</f>
        <v>#VALUE!</v>
      </c>
      <c r="AU152" s="27" t="e">
        <f t="shared" si="83"/>
        <v>#VALUE!</v>
      </c>
      <c r="AV152" s="27" t="e">
        <f t="shared" si="84"/>
        <v>#VALUE!</v>
      </c>
      <c r="AW152" s="27" t="e">
        <f>1-(((('2. Add assumptions'!$E$4)/AQ152)-1)/((('2. Add assumptions'!$E$4)/AR152)-1))</f>
        <v>#VALUE!</v>
      </c>
      <c r="AX152" s="27" t="e">
        <f t="shared" si="85"/>
        <v>#VALUE!</v>
      </c>
      <c r="AY152" s="27" t="e">
        <f t="shared" si="86"/>
        <v>#VALUE!</v>
      </c>
      <c r="AZ152" s="27" t="e">
        <f>(1+((1-'2. Add assumptions'!$E$4)/('2. Add assumptions'!$E$4-AR152)))*(1-(1-'2. Add assumptions'!$E$4)/(1-AQ152))</f>
        <v>#VALUE!</v>
      </c>
      <c r="BA152" s="27" t="e">
        <f t="shared" si="87"/>
        <v>#VALUE!</v>
      </c>
      <c r="BB152" s="27" t="e">
        <f t="shared" si="88"/>
        <v>#VALUE!</v>
      </c>
      <c r="BC152" s="27" t="e">
        <f>(1+((1-'2. Add assumptions'!$E$4)/('2. Add assumptions'!$E$4-AS152)))*(1-(1-'2. Add assumptions'!$E$4)/(1-AP152))</f>
        <v>#VALUE!</v>
      </c>
      <c r="BD152" s="27" t="e">
        <f t="shared" si="89"/>
        <v>#VALUE!</v>
      </c>
      <c r="BE152" s="27" t="e">
        <f t="shared" si="90"/>
        <v>#VALUE!</v>
      </c>
    </row>
    <row r="153" spans="1:57" x14ac:dyDescent="0.25">
      <c r="A153" s="39" t="str">
        <f>IF(G153="","",IF(K153="","",IF(E153/G153&lt;'2. Add assumptions'!$E$4,IF(I153/K153&lt;'2. Add assumptions'!$E$4,IF((E153&gt;0),IF(I153&gt;0,IF(G153&gt;0,IF(K153&gt;0,1,0),0),0),0),0))))</f>
        <v/>
      </c>
      <c r="B153" s="39" t="str">
        <f>IF(G153="","",IF(K153="","",IF(E153/G153&lt;'2. Add assumptions'!$E$4,IF(K153&gt;0,IF(G153&gt;0,IF(H153&gt;L153,1,0),0)))))</f>
        <v/>
      </c>
      <c r="C153" s="31"/>
      <c r="D153" s="8"/>
      <c r="E153" s="8"/>
      <c r="F153" s="8"/>
      <c r="G153" s="17" t="str">
        <f t="shared" si="77"/>
        <v/>
      </c>
      <c r="H153" s="41" t="str">
        <f t="shared" si="102"/>
        <v/>
      </c>
      <c r="I153" s="8"/>
      <c r="J153" s="8"/>
      <c r="K153" s="16" t="str">
        <f t="shared" si="78"/>
        <v/>
      </c>
      <c r="L153" s="15" t="str">
        <f t="shared" si="93"/>
        <v/>
      </c>
      <c r="N153" t="str">
        <f t="shared" si="94"/>
        <v/>
      </c>
      <c r="O153" t="str">
        <f t="shared" si="95"/>
        <v/>
      </c>
      <c r="P153" t="str">
        <f t="shared" si="96"/>
        <v/>
      </c>
      <c r="Q153" t="str">
        <f t="shared" si="97"/>
        <v/>
      </c>
      <c r="R153" t="str">
        <f t="shared" si="98"/>
        <v/>
      </c>
      <c r="S153" t="str">
        <f t="shared" si="99"/>
        <v/>
      </c>
      <c r="U153" s="4" t="str">
        <f t="shared" si="100"/>
        <v/>
      </c>
      <c r="V153" s="4" t="str">
        <f t="shared" si="101"/>
        <v/>
      </c>
      <c r="W153" s="5" t="s">
        <v>43</v>
      </c>
      <c r="X153" s="36" t="str">
        <f t="shared" si="103"/>
        <v/>
      </c>
      <c r="Z153" s="36" t="str">
        <f t="shared" si="104"/>
        <v/>
      </c>
      <c r="AA153" s="36" t="str">
        <f t="shared" si="105"/>
        <v/>
      </c>
      <c r="AB153" s="5" t="s">
        <v>43</v>
      </c>
      <c r="AC153" s="36" t="str">
        <f t="shared" si="106"/>
        <v/>
      </c>
      <c r="AD153" s="4"/>
      <c r="AE153" s="4" t="str">
        <f t="shared" si="91"/>
        <v/>
      </c>
      <c r="AF153" s="4" t="str">
        <f>IF(G153="","",'2. Add assumptions'!$E$4)</f>
        <v/>
      </c>
      <c r="AG153" s="4" t="str">
        <f t="shared" si="92"/>
        <v/>
      </c>
      <c r="AI153" s="27" t="e">
        <f>AG153*('2. Add assumptions'!$E$7)</f>
        <v>#VALUE!</v>
      </c>
      <c r="AJ153" s="27" t="e">
        <f>1-(((('2. Add assumptions'!$E$4)/AE153)-1)/((('2. Add assumptions'!$E$4)/AI153)-1))</f>
        <v>#VALUE!</v>
      </c>
      <c r="AK153" s="27" t="e">
        <f t="shared" si="79"/>
        <v>#VALUE!</v>
      </c>
      <c r="AL153" s="27" t="e">
        <f t="shared" si="80"/>
        <v>#VALUE!</v>
      </c>
      <c r="AM153" s="27" t="e">
        <f>(1+(1-('2. Add assumptions'!$E$4))/(('2. Add assumptions'!$E$4)-AI153))*(1-((1-('2. Add assumptions'!$E$4))/(1-AE153)))</f>
        <v>#VALUE!</v>
      </c>
      <c r="AN153" s="27" t="e">
        <f t="shared" si="81"/>
        <v>#VALUE!</v>
      </c>
      <c r="AO153" s="27" t="e">
        <f t="shared" si="82"/>
        <v>#VALUE!</v>
      </c>
      <c r="AP153" s="27" t="e">
        <f>AE153-(('2. Add assumptions'!$E$10)*SQRT((AE153*(1-AE153))/(E153+F153)))</f>
        <v>#VALUE!</v>
      </c>
      <c r="AQ153" s="27" t="e">
        <f>AE153+(('2. Add assumptions'!$E$10)*SQRT((AE153*(1-AE153))/(E153+F153)))</f>
        <v>#VALUE!</v>
      </c>
      <c r="AR153" s="27" t="e">
        <f>AI153-(('2. Add assumptions'!$E$10)*('2. Add assumptions'!$E$7)*SQRT((AG153*(1-AG153))/(I153+J153)))</f>
        <v>#VALUE!</v>
      </c>
      <c r="AS153" s="27" t="e">
        <f>AI153+(('2. Add assumptions'!$E$10)*('2. Add assumptions'!$E$7)*SQRT((AG153*(1-AG153))/(I153+J153)))</f>
        <v>#VALUE!</v>
      </c>
      <c r="AT153" s="27" t="e">
        <f>1-(((('2. Add assumptions'!$E$4)/AP153)-1)/((('2. Add assumptions'!$E$4)/AS153)-1))</f>
        <v>#VALUE!</v>
      </c>
      <c r="AU153" s="27" t="e">
        <f t="shared" si="83"/>
        <v>#VALUE!</v>
      </c>
      <c r="AV153" s="27" t="e">
        <f t="shared" si="84"/>
        <v>#VALUE!</v>
      </c>
      <c r="AW153" s="27" t="e">
        <f>1-(((('2. Add assumptions'!$E$4)/AQ153)-1)/((('2. Add assumptions'!$E$4)/AR153)-1))</f>
        <v>#VALUE!</v>
      </c>
      <c r="AX153" s="27" t="e">
        <f t="shared" si="85"/>
        <v>#VALUE!</v>
      </c>
      <c r="AY153" s="27" t="e">
        <f t="shared" si="86"/>
        <v>#VALUE!</v>
      </c>
      <c r="AZ153" s="27" t="e">
        <f>(1+((1-'2. Add assumptions'!$E$4)/('2. Add assumptions'!$E$4-AR153)))*(1-(1-'2. Add assumptions'!$E$4)/(1-AQ153))</f>
        <v>#VALUE!</v>
      </c>
      <c r="BA153" s="27" t="e">
        <f t="shared" si="87"/>
        <v>#VALUE!</v>
      </c>
      <c r="BB153" s="27" t="e">
        <f t="shared" si="88"/>
        <v>#VALUE!</v>
      </c>
      <c r="BC153" s="27" t="e">
        <f>(1+((1-'2. Add assumptions'!$E$4)/('2. Add assumptions'!$E$4-AS153)))*(1-(1-'2. Add assumptions'!$E$4)/(1-AP153))</f>
        <v>#VALUE!</v>
      </c>
      <c r="BD153" s="27" t="e">
        <f t="shared" si="89"/>
        <v>#VALUE!</v>
      </c>
      <c r="BE153" s="27" t="e">
        <f t="shared" si="90"/>
        <v>#VALUE!</v>
      </c>
    </row>
    <row r="154" spans="1:57" x14ac:dyDescent="0.25">
      <c r="A154" s="39" t="str">
        <f>IF(G154="","",IF(K154="","",IF(E154/G154&lt;'2. Add assumptions'!$E$4,IF(I154/K154&lt;'2. Add assumptions'!$E$4,IF((E154&gt;0),IF(I154&gt;0,IF(G154&gt;0,IF(K154&gt;0,1,0),0),0),0),0))))</f>
        <v/>
      </c>
      <c r="B154" s="39" t="str">
        <f>IF(G154="","",IF(K154="","",IF(E154/G154&lt;'2. Add assumptions'!$E$4,IF(K154&gt;0,IF(G154&gt;0,IF(H154&gt;L154,1,0),0)))))</f>
        <v/>
      </c>
      <c r="C154" s="31"/>
      <c r="D154" s="8"/>
      <c r="E154" s="8"/>
      <c r="F154" s="8"/>
      <c r="G154" s="17" t="str">
        <f t="shared" si="77"/>
        <v/>
      </c>
      <c r="H154" s="41" t="str">
        <f t="shared" si="102"/>
        <v/>
      </c>
      <c r="I154" s="8"/>
      <c r="J154" s="8"/>
      <c r="K154" s="16" t="str">
        <f t="shared" si="78"/>
        <v/>
      </c>
      <c r="L154" s="15" t="str">
        <f t="shared" si="93"/>
        <v/>
      </c>
      <c r="N154" t="str">
        <f t="shared" si="94"/>
        <v/>
      </c>
      <c r="O154" t="str">
        <f t="shared" si="95"/>
        <v/>
      </c>
      <c r="P154" t="str">
        <f t="shared" si="96"/>
        <v/>
      </c>
      <c r="Q154" t="str">
        <f t="shared" si="97"/>
        <v/>
      </c>
      <c r="R154" t="str">
        <f t="shared" si="98"/>
        <v/>
      </c>
      <c r="S154" t="str">
        <f t="shared" si="99"/>
        <v/>
      </c>
      <c r="U154" s="4" t="str">
        <f t="shared" si="100"/>
        <v/>
      </c>
      <c r="V154" s="4" t="str">
        <f t="shared" si="101"/>
        <v/>
      </c>
      <c r="W154" s="5" t="s">
        <v>43</v>
      </c>
      <c r="X154" s="36" t="str">
        <f t="shared" si="103"/>
        <v/>
      </c>
      <c r="Z154" s="36" t="str">
        <f t="shared" si="104"/>
        <v/>
      </c>
      <c r="AA154" s="36" t="str">
        <f t="shared" si="105"/>
        <v/>
      </c>
      <c r="AB154" s="5" t="s">
        <v>43</v>
      </c>
      <c r="AC154" s="36" t="str">
        <f t="shared" si="106"/>
        <v/>
      </c>
      <c r="AD154" s="4"/>
      <c r="AE154" s="4" t="str">
        <f t="shared" si="91"/>
        <v/>
      </c>
      <c r="AF154" s="4" t="str">
        <f>IF(G154="","",'2. Add assumptions'!$E$4)</f>
        <v/>
      </c>
      <c r="AG154" s="4" t="str">
        <f t="shared" si="92"/>
        <v/>
      </c>
      <c r="AI154" s="27" t="e">
        <f>AG154*('2. Add assumptions'!$E$7)</f>
        <v>#VALUE!</v>
      </c>
      <c r="AJ154" s="27" t="e">
        <f>1-(((('2. Add assumptions'!$E$4)/AE154)-1)/((('2. Add assumptions'!$E$4)/AI154)-1))</f>
        <v>#VALUE!</v>
      </c>
      <c r="AK154" s="27" t="e">
        <f t="shared" si="79"/>
        <v>#VALUE!</v>
      </c>
      <c r="AL154" s="27" t="e">
        <f t="shared" si="80"/>
        <v>#VALUE!</v>
      </c>
      <c r="AM154" s="27" t="e">
        <f>(1+(1-('2. Add assumptions'!$E$4))/(('2. Add assumptions'!$E$4)-AI154))*(1-((1-('2. Add assumptions'!$E$4))/(1-AE154)))</f>
        <v>#VALUE!</v>
      </c>
      <c r="AN154" s="27" t="e">
        <f t="shared" si="81"/>
        <v>#VALUE!</v>
      </c>
      <c r="AO154" s="27" t="e">
        <f t="shared" si="82"/>
        <v>#VALUE!</v>
      </c>
      <c r="AP154" s="27" t="e">
        <f>AE154-(('2. Add assumptions'!$E$10)*SQRT((AE154*(1-AE154))/(E154+F154)))</f>
        <v>#VALUE!</v>
      </c>
      <c r="AQ154" s="27" t="e">
        <f>AE154+(('2. Add assumptions'!$E$10)*SQRT((AE154*(1-AE154))/(E154+F154)))</f>
        <v>#VALUE!</v>
      </c>
      <c r="AR154" s="27" t="e">
        <f>AI154-(('2. Add assumptions'!$E$10)*('2. Add assumptions'!$E$7)*SQRT((AG154*(1-AG154))/(I154+J154)))</f>
        <v>#VALUE!</v>
      </c>
      <c r="AS154" s="27" t="e">
        <f>AI154+(('2. Add assumptions'!$E$10)*('2. Add assumptions'!$E$7)*SQRT((AG154*(1-AG154))/(I154+J154)))</f>
        <v>#VALUE!</v>
      </c>
      <c r="AT154" s="27" t="e">
        <f>1-(((('2. Add assumptions'!$E$4)/AP154)-1)/((('2. Add assumptions'!$E$4)/AS154)-1))</f>
        <v>#VALUE!</v>
      </c>
      <c r="AU154" s="27" t="e">
        <f t="shared" si="83"/>
        <v>#VALUE!</v>
      </c>
      <c r="AV154" s="27" t="e">
        <f t="shared" si="84"/>
        <v>#VALUE!</v>
      </c>
      <c r="AW154" s="27" t="e">
        <f>1-(((('2. Add assumptions'!$E$4)/AQ154)-1)/((('2. Add assumptions'!$E$4)/AR154)-1))</f>
        <v>#VALUE!</v>
      </c>
      <c r="AX154" s="27" t="e">
        <f t="shared" si="85"/>
        <v>#VALUE!</v>
      </c>
      <c r="AY154" s="27" t="e">
        <f t="shared" si="86"/>
        <v>#VALUE!</v>
      </c>
      <c r="AZ154" s="27" t="e">
        <f>(1+((1-'2. Add assumptions'!$E$4)/('2. Add assumptions'!$E$4-AR154)))*(1-(1-'2. Add assumptions'!$E$4)/(1-AQ154))</f>
        <v>#VALUE!</v>
      </c>
      <c r="BA154" s="27" t="e">
        <f t="shared" si="87"/>
        <v>#VALUE!</v>
      </c>
      <c r="BB154" s="27" t="e">
        <f t="shared" si="88"/>
        <v>#VALUE!</v>
      </c>
      <c r="BC154" s="27" t="e">
        <f>(1+((1-'2. Add assumptions'!$E$4)/('2. Add assumptions'!$E$4-AS154)))*(1-(1-'2. Add assumptions'!$E$4)/(1-AP154))</f>
        <v>#VALUE!</v>
      </c>
      <c r="BD154" s="27" t="e">
        <f t="shared" si="89"/>
        <v>#VALUE!</v>
      </c>
      <c r="BE154" s="27" t="e">
        <f t="shared" si="90"/>
        <v>#VALUE!</v>
      </c>
    </row>
    <row r="155" spans="1:57" x14ac:dyDescent="0.25">
      <c r="A155" s="39" t="str">
        <f>IF(G155="","",IF(K155="","",IF(E155/G155&lt;'2. Add assumptions'!$E$4,IF(I155/K155&lt;'2. Add assumptions'!$E$4,IF((E155&gt;0),IF(I155&gt;0,IF(G155&gt;0,IF(K155&gt;0,1,0),0),0),0),0))))</f>
        <v/>
      </c>
      <c r="B155" s="39" t="str">
        <f>IF(G155="","",IF(K155="","",IF(E155/G155&lt;'2. Add assumptions'!$E$4,IF(K155&gt;0,IF(G155&gt;0,IF(H155&gt;L155,1,0),0)))))</f>
        <v/>
      </c>
      <c r="C155" s="31"/>
      <c r="D155" s="8"/>
      <c r="E155" s="8"/>
      <c r="F155" s="8"/>
      <c r="G155" s="17" t="str">
        <f t="shared" si="77"/>
        <v/>
      </c>
      <c r="H155" s="41" t="str">
        <f t="shared" si="102"/>
        <v/>
      </c>
      <c r="I155" s="8"/>
      <c r="J155" s="8"/>
      <c r="K155" s="16" t="str">
        <f t="shared" si="78"/>
        <v/>
      </c>
      <c r="L155" s="15" t="str">
        <f t="shared" si="93"/>
        <v/>
      </c>
      <c r="N155" t="str">
        <f t="shared" si="94"/>
        <v/>
      </c>
      <c r="O155" t="str">
        <f t="shared" si="95"/>
        <v/>
      </c>
      <c r="P155" t="str">
        <f t="shared" si="96"/>
        <v/>
      </c>
      <c r="Q155" t="str">
        <f t="shared" si="97"/>
        <v/>
      </c>
      <c r="R155" t="str">
        <f t="shared" si="98"/>
        <v/>
      </c>
      <c r="S155" t="str">
        <f t="shared" si="99"/>
        <v/>
      </c>
      <c r="U155" s="4" t="str">
        <f t="shared" si="100"/>
        <v/>
      </c>
      <c r="V155" s="4" t="str">
        <f t="shared" si="101"/>
        <v/>
      </c>
      <c r="W155" s="5" t="s">
        <v>43</v>
      </c>
      <c r="X155" s="36" t="str">
        <f t="shared" si="103"/>
        <v/>
      </c>
      <c r="Z155" s="36" t="str">
        <f t="shared" si="104"/>
        <v/>
      </c>
      <c r="AA155" s="36" t="str">
        <f t="shared" si="105"/>
        <v/>
      </c>
      <c r="AB155" s="5" t="s">
        <v>43</v>
      </c>
      <c r="AC155" s="36" t="str">
        <f t="shared" si="106"/>
        <v/>
      </c>
      <c r="AD155" s="4"/>
      <c r="AE155" s="4" t="str">
        <f t="shared" si="91"/>
        <v/>
      </c>
      <c r="AF155" s="4" t="str">
        <f>IF(G155="","",'2. Add assumptions'!$E$4)</f>
        <v/>
      </c>
      <c r="AG155" s="4" t="str">
        <f t="shared" si="92"/>
        <v/>
      </c>
      <c r="AI155" s="27" t="e">
        <f>AG155*('2. Add assumptions'!$E$7)</f>
        <v>#VALUE!</v>
      </c>
      <c r="AJ155" s="27" t="e">
        <f>1-(((('2. Add assumptions'!$E$4)/AE155)-1)/((('2. Add assumptions'!$E$4)/AI155)-1))</f>
        <v>#VALUE!</v>
      </c>
      <c r="AK155" s="27" t="e">
        <f t="shared" si="79"/>
        <v>#VALUE!</v>
      </c>
      <c r="AL155" s="27" t="e">
        <f t="shared" si="80"/>
        <v>#VALUE!</v>
      </c>
      <c r="AM155" s="27" t="e">
        <f>(1+(1-('2. Add assumptions'!$E$4))/(('2. Add assumptions'!$E$4)-AI155))*(1-((1-('2. Add assumptions'!$E$4))/(1-AE155)))</f>
        <v>#VALUE!</v>
      </c>
      <c r="AN155" s="27" t="e">
        <f t="shared" si="81"/>
        <v>#VALUE!</v>
      </c>
      <c r="AO155" s="27" t="e">
        <f t="shared" si="82"/>
        <v>#VALUE!</v>
      </c>
      <c r="AP155" s="27" t="e">
        <f>AE155-(('2. Add assumptions'!$E$10)*SQRT((AE155*(1-AE155))/(E155+F155)))</f>
        <v>#VALUE!</v>
      </c>
      <c r="AQ155" s="27" t="e">
        <f>AE155+(('2. Add assumptions'!$E$10)*SQRT((AE155*(1-AE155))/(E155+F155)))</f>
        <v>#VALUE!</v>
      </c>
      <c r="AR155" s="27" t="e">
        <f>AI155-(('2. Add assumptions'!$E$10)*('2. Add assumptions'!$E$7)*SQRT((AG155*(1-AG155))/(I155+J155)))</f>
        <v>#VALUE!</v>
      </c>
      <c r="AS155" s="27" t="e">
        <f>AI155+(('2. Add assumptions'!$E$10)*('2. Add assumptions'!$E$7)*SQRT((AG155*(1-AG155))/(I155+J155)))</f>
        <v>#VALUE!</v>
      </c>
      <c r="AT155" s="27" t="e">
        <f>1-(((('2. Add assumptions'!$E$4)/AP155)-1)/((('2. Add assumptions'!$E$4)/AS155)-1))</f>
        <v>#VALUE!</v>
      </c>
      <c r="AU155" s="27" t="e">
        <f t="shared" si="83"/>
        <v>#VALUE!</v>
      </c>
      <c r="AV155" s="27" t="e">
        <f t="shared" si="84"/>
        <v>#VALUE!</v>
      </c>
      <c r="AW155" s="27" t="e">
        <f>1-(((('2. Add assumptions'!$E$4)/AQ155)-1)/((('2. Add assumptions'!$E$4)/AR155)-1))</f>
        <v>#VALUE!</v>
      </c>
      <c r="AX155" s="27" t="e">
        <f t="shared" si="85"/>
        <v>#VALUE!</v>
      </c>
      <c r="AY155" s="27" t="e">
        <f t="shared" si="86"/>
        <v>#VALUE!</v>
      </c>
      <c r="AZ155" s="27" t="e">
        <f>(1+((1-'2. Add assumptions'!$E$4)/('2. Add assumptions'!$E$4-AR155)))*(1-(1-'2. Add assumptions'!$E$4)/(1-AQ155))</f>
        <v>#VALUE!</v>
      </c>
      <c r="BA155" s="27" t="e">
        <f t="shared" si="87"/>
        <v>#VALUE!</v>
      </c>
      <c r="BB155" s="27" t="e">
        <f t="shared" si="88"/>
        <v>#VALUE!</v>
      </c>
      <c r="BC155" s="27" t="e">
        <f>(1+((1-'2. Add assumptions'!$E$4)/('2. Add assumptions'!$E$4-AS155)))*(1-(1-'2. Add assumptions'!$E$4)/(1-AP155))</f>
        <v>#VALUE!</v>
      </c>
      <c r="BD155" s="27" t="e">
        <f t="shared" si="89"/>
        <v>#VALUE!</v>
      </c>
      <c r="BE155" s="27" t="e">
        <f t="shared" si="90"/>
        <v>#VALUE!</v>
      </c>
    </row>
    <row r="156" spans="1:57" x14ac:dyDescent="0.25">
      <c r="A156" s="39" t="str">
        <f>IF(G156="","",IF(K156="","",IF(E156/G156&lt;'2. Add assumptions'!$E$4,IF(I156/K156&lt;'2. Add assumptions'!$E$4,IF((E156&gt;0),IF(I156&gt;0,IF(G156&gt;0,IF(K156&gt;0,1,0),0),0),0),0))))</f>
        <v/>
      </c>
      <c r="B156" s="39" t="str">
        <f>IF(G156="","",IF(K156="","",IF(E156/G156&lt;'2. Add assumptions'!$E$4,IF(K156&gt;0,IF(G156&gt;0,IF(H156&gt;L156,1,0),0)))))</f>
        <v/>
      </c>
      <c r="C156" s="31"/>
      <c r="D156" s="8"/>
      <c r="E156" s="8"/>
      <c r="F156" s="8"/>
      <c r="G156" s="17" t="str">
        <f t="shared" si="77"/>
        <v/>
      </c>
      <c r="H156" s="41" t="str">
        <f t="shared" si="102"/>
        <v/>
      </c>
      <c r="I156" s="8"/>
      <c r="J156" s="8"/>
      <c r="K156" s="16" t="str">
        <f t="shared" si="78"/>
        <v/>
      </c>
      <c r="L156" s="15" t="str">
        <f t="shared" si="93"/>
        <v/>
      </c>
      <c r="N156" t="str">
        <f t="shared" si="94"/>
        <v/>
      </c>
      <c r="O156" t="str">
        <f t="shared" si="95"/>
        <v/>
      </c>
      <c r="P156" t="str">
        <f t="shared" si="96"/>
        <v/>
      </c>
      <c r="Q156" t="str">
        <f t="shared" si="97"/>
        <v/>
      </c>
      <c r="R156" t="str">
        <f t="shared" si="98"/>
        <v/>
      </c>
      <c r="S156" t="str">
        <f t="shared" si="99"/>
        <v/>
      </c>
      <c r="U156" s="4" t="str">
        <f t="shared" si="100"/>
        <v/>
      </c>
      <c r="V156" s="4" t="str">
        <f t="shared" si="101"/>
        <v/>
      </c>
      <c r="W156" s="5" t="s">
        <v>43</v>
      </c>
      <c r="X156" s="36" t="str">
        <f t="shared" si="103"/>
        <v/>
      </c>
      <c r="Z156" s="36" t="str">
        <f t="shared" si="104"/>
        <v/>
      </c>
      <c r="AA156" s="36" t="str">
        <f t="shared" si="105"/>
        <v/>
      </c>
      <c r="AB156" s="5" t="s">
        <v>43</v>
      </c>
      <c r="AC156" s="36" t="str">
        <f t="shared" si="106"/>
        <v/>
      </c>
      <c r="AD156" s="4"/>
      <c r="AE156" s="4" t="str">
        <f t="shared" si="91"/>
        <v/>
      </c>
      <c r="AF156" s="4" t="str">
        <f>IF(G156="","",'2. Add assumptions'!$E$4)</f>
        <v/>
      </c>
      <c r="AG156" s="4" t="str">
        <f t="shared" si="92"/>
        <v/>
      </c>
      <c r="AI156" s="27" t="e">
        <f>AG156*('2. Add assumptions'!$E$7)</f>
        <v>#VALUE!</v>
      </c>
      <c r="AJ156" s="27" t="e">
        <f>1-(((('2. Add assumptions'!$E$4)/AE156)-1)/((('2. Add assumptions'!$E$4)/AI156)-1))</f>
        <v>#VALUE!</v>
      </c>
      <c r="AK156" s="27" t="e">
        <f t="shared" si="79"/>
        <v>#VALUE!</v>
      </c>
      <c r="AL156" s="27" t="e">
        <f t="shared" si="80"/>
        <v>#VALUE!</v>
      </c>
      <c r="AM156" s="27" t="e">
        <f>(1+(1-('2. Add assumptions'!$E$4))/(('2. Add assumptions'!$E$4)-AI156))*(1-((1-('2. Add assumptions'!$E$4))/(1-AE156)))</f>
        <v>#VALUE!</v>
      </c>
      <c r="AN156" s="27" t="e">
        <f t="shared" si="81"/>
        <v>#VALUE!</v>
      </c>
      <c r="AO156" s="27" t="e">
        <f t="shared" si="82"/>
        <v>#VALUE!</v>
      </c>
      <c r="AP156" s="27" t="e">
        <f>AE156-(('2. Add assumptions'!$E$10)*SQRT((AE156*(1-AE156))/(E156+F156)))</f>
        <v>#VALUE!</v>
      </c>
      <c r="AQ156" s="27" t="e">
        <f>AE156+(('2. Add assumptions'!$E$10)*SQRT((AE156*(1-AE156))/(E156+F156)))</f>
        <v>#VALUE!</v>
      </c>
      <c r="AR156" s="27" t="e">
        <f>AI156-(('2. Add assumptions'!$E$10)*('2. Add assumptions'!$E$7)*SQRT((AG156*(1-AG156))/(I156+J156)))</f>
        <v>#VALUE!</v>
      </c>
      <c r="AS156" s="27" t="e">
        <f>AI156+(('2. Add assumptions'!$E$10)*('2. Add assumptions'!$E$7)*SQRT((AG156*(1-AG156))/(I156+J156)))</f>
        <v>#VALUE!</v>
      </c>
      <c r="AT156" s="27" t="e">
        <f>1-(((('2. Add assumptions'!$E$4)/AP156)-1)/((('2. Add assumptions'!$E$4)/AS156)-1))</f>
        <v>#VALUE!</v>
      </c>
      <c r="AU156" s="27" t="e">
        <f t="shared" si="83"/>
        <v>#VALUE!</v>
      </c>
      <c r="AV156" s="27" t="e">
        <f t="shared" si="84"/>
        <v>#VALUE!</v>
      </c>
      <c r="AW156" s="27" t="e">
        <f>1-(((('2. Add assumptions'!$E$4)/AQ156)-1)/((('2. Add assumptions'!$E$4)/AR156)-1))</f>
        <v>#VALUE!</v>
      </c>
      <c r="AX156" s="27" t="e">
        <f t="shared" si="85"/>
        <v>#VALUE!</v>
      </c>
      <c r="AY156" s="27" t="e">
        <f t="shared" si="86"/>
        <v>#VALUE!</v>
      </c>
      <c r="AZ156" s="27" t="e">
        <f>(1+((1-'2. Add assumptions'!$E$4)/('2. Add assumptions'!$E$4-AR156)))*(1-(1-'2. Add assumptions'!$E$4)/(1-AQ156))</f>
        <v>#VALUE!</v>
      </c>
      <c r="BA156" s="27" t="e">
        <f t="shared" si="87"/>
        <v>#VALUE!</v>
      </c>
      <c r="BB156" s="27" t="e">
        <f t="shared" si="88"/>
        <v>#VALUE!</v>
      </c>
      <c r="BC156" s="27" t="e">
        <f>(1+((1-'2. Add assumptions'!$E$4)/('2. Add assumptions'!$E$4-AS156)))*(1-(1-'2. Add assumptions'!$E$4)/(1-AP156))</f>
        <v>#VALUE!</v>
      </c>
      <c r="BD156" s="27" t="e">
        <f t="shared" si="89"/>
        <v>#VALUE!</v>
      </c>
      <c r="BE156" s="27" t="e">
        <f t="shared" si="90"/>
        <v>#VALUE!</v>
      </c>
    </row>
    <row r="157" spans="1:57" x14ac:dyDescent="0.25">
      <c r="A157" s="39" t="str">
        <f>IF(G157="","",IF(K157="","",IF(E157/G157&lt;'2. Add assumptions'!$E$4,IF(I157/K157&lt;'2. Add assumptions'!$E$4,IF((E157&gt;0),IF(I157&gt;0,IF(G157&gt;0,IF(K157&gt;0,1,0),0),0),0),0))))</f>
        <v/>
      </c>
      <c r="B157" s="39" t="str">
        <f>IF(G157="","",IF(K157="","",IF(E157/G157&lt;'2. Add assumptions'!$E$4,IF(K157&gt;0,IF(G157&gt;0,IF(H157&gt;L157,1,0),0)))))</f>
        <v/>
      </c>
      <c r="C157" s="31"/>
      <c r="D157" s="8"/>
      <c r="E157" s="8"/>
      <c r="F157" s="8"/>
      <c r="G157" s="17" t="str">
        <f t="shared" si="77"/>
        <v/>
      </c>
      <c r="H157" s="41" t="str">
        <f t="shared" si="102"/>
        <v/>
      </c>
      <c r="I157" s="8"/>
      <c r="J157" s="8"/>
      <c r="K157" s="16" t="str">
        <f t="shared" si="78"/>
        <v/>
      </c>
      <c r="L157" s="15" t="str">
        <f t="shared" si="93"/>
        <v/>
      </c>
      <c r="N157" t="str">
        <f t="shared" si="94"/>
        <v/>
      </c>
      <c r="O157" t="str">
        <f t="shared" si="95"/>
        <v/>
      </c>
      <c r="P157" t="str">
        <f t="shared" si="96"/>
        <v/>
      </c>
      <c r="Q157" t="str">
        <f t="shared" si="97"/>
        <v/>
      </c>
      <c r="R157" t="str">
        <f t="shared" si="98"/>
        <v/>
      </c>
      <c r="S157" t="str">
        <f t="shared" si="99"/>
        <v/>
      </c>
      <c r="U157" s="4" t="str">
        <f t="shared" si="100"/>
        <v/>
      </c>
      <c r="V157" s="4" t="str">
        <f t="shared" si="101"/>
        <v/>
      </c>
      <c r="W157" s="5" t="s">
        <v>43</v>
      </c>
      <c r="X157" s="36" t="str">
        <f t="shared" si="103"/>
        <v/>
      </c>
      <c r="Z157" s="36" t="str">
        <f t="shared" si="104"/>
        <v/>
      </c>
      <c r="AA157" s="36" t="str">
        <f t="shared" si="105"/>
        <v/>
      </c>
      <c r="AB157" s="5" t="s">
        <v>43</v>
      </c>
      <c r="AC157" s="36" t="str">
        <f t="shared" si="106"/>
        <v/>
      </c>
      <c r="AD157" s="4"/>
      <c r="AE157" s="4" t="str">
        <f t="shared" si="91"/>
        <v/>
      </c>
      <c r="AF157" s="4" t="str">
        <f>IF(G157="","",'2. Add assumptions'!$E$4)</f>
        <v/>
      </c>
      <c r="AG157" s="4" t="str">
        <f t="shared" si="92"/>
        <v/>
      </c>
      <c r="AI157" s="27" t="e">
        <f>AG157*('2. Add assumptions'!$E$7)</f>
        <v>#VALUE!</v>
      </c>
      <c r="AJ157" s="27" t="e">
        <f>1-(((('2. Add assumptions'!$E$4)/AE157)-1)/((('2. Add assumptions'!$E$4)/AI157)-1))</f>
        <v>#VALUE!</v>
      </c>
      <c r="AK157" s="27" t="e">
        <f t="shared" si="79"/>
        <v>#VALUE!</v>
      </c>
      <c r="AL157" s="27" t="e">
        <f t="shared" si="80"/>
        <v>#VALUE!</v>
      </c>
      <c r="AM157" s="27" t="e">
        <f>(1+(1-('2. Add assumptions'!$E$4))/(('2. Add assumptions'!$E$4)-AI157))*(1-((1-('2. Add assumptions'!$E$4))/(1-AE157)))</f>
        <v>#VALUE!</v>
      </c>
      <c r="AN157" s="27" t="e">
        <f t="shared" si="81"/>
        <v>#VALUE!</v>
      </c>
      <c r="AO157" s="27" t="e">
        <f t="shared" si="82"/>
        <v>#VALUE!</v>
      </c>
      <c r="AP157" s="27" t="e">
        <f>AE157-(('2. Add assumptions'!$E$10)*SQRT((AE157*(1-AE157))/(E157+F157)))</f>
        <v>#VALUE!</v>
      </c>
      <c r="AQ157" s="27" t="e">
        <f>AE157+(('2. Add assumptions'!$E$10)*SQRT((AE157*(1-AE157))/(E157+F157)))</f>
        <v>#VALUE!</v>
      </c>
      <c r="AR157" s="27" t="e">
        <f>AI157-(('2. Add assumptions'!$E$10)*('2. Add assumptions'!$E$7)*SQRT((AG157*(1-AG157))/(I157+J157)))</f>
        <v>#VALUE!</v>
      </c>
      <c r="AS157" s="27" t="e">
        <f>AI157+(('2. Add assumptions'!$E$10)*('2. Add assumptions'!$E$7)*SQRT((AG157*(1-AG157))/(I157+J157)))</f>
        <v>#VALUE!</v>
      </c>
      <c r="AT157" s="27" t="e">
        <f>1-(((('2. Add assumptions'!$E$4)/AP157)-1)/((('2. Add assumptions'!$E$4)/AS157)-1))</f>
        <v>#VALUE!</v>
      </c>
      <c r="AU157" s="27" t="e">
        <f t="shared" si="83"/>
        <v>#VALUE!</v>
      </c>
      <c r="AV157" s="27" t="e">
        <f t="shared" si="84"/>
        <v>#VALUE!</v>
      </c>
      <c r="AW157" s="27" t="e">
        <f>1-(((('2. Add assumptions'!$E$4)/AQ157)-1)/((('2. Add assumptions'!$E$4)/AR157)-1))</f>
        <v>#VALUE!</v>
      </c>
      <c r="AX157" s="27" t="e">
        <f t="shared" si="85"/>
        <v>#VALUE!</v>
      </c>
      <c r="AY157" s="27" t="e">
        <f t="shared" si="86"/>
        <v>#VALUE!</v>
      </c>
      <c r="AZ157" s="27" t="e">
        <f>(1+((1-'2. Add assumptions'!$E$4)/('2. Add assumptions'!$E$4-AR157)))*(1-(1-'2. Add assumptions'!$E$4)/(1-AQ157))</f>
        <v>#VALUE!</v>
      </c>
      <c r="BA157" s="27" t="e">
        <f t="shared" si="87"/>
        <v>#VALUE!</v>
      </c>
      <c r="BB157" s="27" t="e">
        <f t="shared" si="88"/>
        <v>#VALUE!</v>
      </c>
      <c r="BC157" s="27" t="e">
        <f>(1+((1-'2. Add assumptions'!$E$4)/('2. Add assumptions'!$E$4-AS157)))*(1-(1-'2. Add assumptions'!$E$4)/(1-AP157))</f>
        <v>#VALUE!</v>
      </c>
      <c r="BD157" s="27" t="e">
        <f t="shared" si="89"/>
        <v>#VALUE!</v>
      </c>
      <c r="BE157" s="27" t="e">
        <f t="shared" si="90"/>
        <v>#VALUE!</v>
      </c>
    </row>
    <row r="158" spans="1:57" x14ac:dyDescent="0.25">
      <c r="A158" s="39" t="str">
        <f>IF(G158="","",IF(K158="","",IF(E158/G158&lt;'2. Add assumptions'!$E$4,IF(I158/K158&lt;'2. Add assumptions'!$E$4,IF((E158&gt;0),IF(I158&gt;0,IF(G158&gt;0,IF(K158&gt;0,1,0),0),0),0),0))))</f>
        <v/>
      </c>
      <c r="B158" s="39" t="str">
        <f>IF(G158="","",IF(K158="","",IF(E158/G158&lt;'2. Add assumptions'!$E$4,IF(K158&gt;0,IF(G158&gt;0,IF(H158&gt;L158,1,0),0)))))</f>
        <v/>
      </c>
      <c r="C158" s="31"/>
      <c r="D158" s="8"/>
      <c r="E158" s="8"/>
      <c r="F158" s="8"/>
      <c r="G158" s="17" t="str">
        <f t="shared" si="77"/>
        <v/>
      </c>
      <c r="H158" s="41" t="str">
        <f t="shared" si="102"/>
        <v/>
      </c>
      <c r="I158" s="8"/>
      <c r="J158" s="8"/>
      <c r="K158" s="16" t="str">
        <f t="shared" si="78"/>
        <v/>
      </c>
      <c r="L158" s="15" t="str">
        <f t="shared" si="93"/>
        <v/>
      </c>
      <c r="N158" t="str">
        <f t="shared" si="94"/>
        <v/>
      </c>
      <c r="O158" t="str">
        <f t="shared" si="95"/>
        <v/>
      </c>
      <c r="P158" t="str">
        <f t="shared" si="96"/>
        <v/>
      </c>
      <c r="Q158" t="str">
        <f t="shared" si="97"/>
        <v/>
      </c>
      <c r="R158" t="str">
        <f t="shared" si="98"/>
        <v/>
      </c>
      <c r="S158" t="str">
        <f t="shared" si="99"/>
        <v/>
      </c>
      <c r="U158" s="4" t="str">
        <f t="shared" si="100"/>
        <v/>
      </c>
      <c r="V158" s="4" t="str">
        <f t="shared" si="101"/>
        <v/>
      </c>
      <c r="W158" s="5" t="s">
        <v>43</v>
      </c>
      <c r="X158" s="36" t="str">
        <f t="shared" si="103"/>
        <v/>
      </c>
      <c r="Z158" s="36" t="str">
        <f t="shared" si="104"/>
        <v/>
      </c>
      <c r="AA158" s="36" t="str">
        <f t="shared" si="105"/>
        <v/>
      </c>
      <c r="AB158" s="5" t="s">
        <v>43</v>
      </c>
      <c r="AC158" s="36" t="str">
        <f t="shared" si="106"/>
        <v/>
      </c>
      <c r="AD158" s="4"/>
      <c r="AE158" s="4" t="str">
        <f t="shared" si="91"/>
        <v/>
      </c>
      <c r="AF158" s="4" t="str">
        <f>IF(G158="","",'2. Add assumptions'!$E$4)</f>
        <v/>
      </c>
      <c r="AG158" s="4" t="str">
        <f t="shared" si="92"/>
        <v/>
      </c>
      <c r="AI158" s="27" t="e">
        <f>AG158*('2. Add assumptions'!$E$7)</f>
        <v>#VALUE!</v>
      </c>
      <c r="AJ158" s="27" t="e">
        <f>1-(((('2. Add assumptions'!$E$4)/AE158)-1)/((('2. Add assumptions'!$E$4)/AI158)-1))</f>
        <v>#VALUE!</v>
      </c>
      <c r="AK158" s="27" t="e">
        <f t="shared" si="79"/>
        <v>#VALUE!</v>
      </c>
      <c r="AL158" s="27" t="e">
        <f t="shared" si="80"/>
        <v>#VALUE!</v>
      </c>
      <c r="AM158" s="27" t="e">
        <f>(1+(1-('2. Add assumptions'!$E$4))/(('2. Add assumptions'!$E$4)-AI158))*(1-((1-('2. Add assumptions'!$E$4))/(1-AE158)))</f>
        <v>#VALUE!</v>
      </c>
      <c r="AN158" s="27" t="e">
        <f t="shared" si="81"/>
        <v>#VALUE!</v>
      </c>
      <c r="AO158" s="27" t="e">
        <f t="shared" si="82"/>
        <v>#VALUE!</v>
      </c>
      <c r="AP158" s="27" t="e">
        <f>AE158-(('2. Add assumptions'!$E$10)*SQRT((AE158*(1-AE158))/(E158+F158)))</f>
        <v>#VALUE!</v>
      </c>
      <c r="AQ158" s="27" t="e">
        <f>AE158+(('2. Add assumptions'!$E$10)*SQRT((AE158*(1-AE158))/(E158+F158)))</f>
        <v>#VALUE!</v>
      </c>
      <c r="AR158" s="27" t="e">
        <f>AI158-(('2. Add assumptions'!$E$10)*('2. Add assumptions'!$E$7)*SQRT((AG158*(1-AG158))/(I158+J158)))</f>
        <v>#VALUE!</v>
      </c>
      <c r="AS158" s="27" t="e">
        <f>AI158+(('2. Add assumptions'!$E$10)*('2. Add assumptions'!$E$7)*SQRT((AG158*(1-AG158))/(I158+J158)))</f>
        <v>#VALUE!</v>
      </c>
      <c r="AT158" s="27" t="e">
        <f>1-(((('2. Add assumptions'!$E$4)/AP158)-1)/((('2. Add assumptions'!$E$4)/AS158)-1))</f>
        <v>#VALUE!</v>
      </c>
      <c r="AU158" s="27" t="e">
        <f t="shared" si="83"/>
        <v>#VALUE!</v>
      </c>
      <c r="AV158" s="27" t="e">
        <f t="shared" si="84"/>
        <v>#VALUE!</v>
      </c>
      <c r="AW158" s="27" t="e">
        <f>1-(((('2. Add assumptions'!$E$4)/AQ158)-1)/((('2. Add assumptions'!$E$4)/AR158)-1))</f>
        <v>#VALUE!</v>
      </c>
      <c r="AX158" s="27" t="e">
        <f t="shared" si="85"/>
        <v>#VALUE!</v>
      </c>
      <c r="AY158" s="27" t="e">
        <f t="shared" si="86"/>
        <v>#VALUE!</v>
      </c>
      <c r="AZ158" s="27" t="e">
        <f>(1+((1-'2. Add assumptions'!$E$4)/('2. Add assumptions'!$E$4-AR158)))*(1-(1-'2. Add assumptions'!$E$4)/(1-AQ158))</f>
        <v>#VALUE!</v>
      </c>
      <c r="BA158" s="27" t="e">
        <f t="shared" si="87"/>
        <v>#VALUE!</v>
      </c>
      <c r="BB158" s="27" t="e">
        <f t="shared" si="88"/>
        <v>#VALUE!</v>
      </c>
      <c r="BC158" s="27" t="e">
        <f>(1+((1-'2. Add assumptions'!$E$4)/('2. Add assumptions'!$E$4-AS158)))*(1-(1-'2. Add assumptions'!$E$4)/(1-AP158))</f>
        <v>#VALUE!</v>
      </c>
      <c r="BD158" s="27" t="e">
        <f t="shared" si="89"/>
        <v>#VALUE!</v>
      </c>
      <c r="BE158" s="27" t="e">
        <f t="shared" si="90"/>
        <v>#VALUE!</v>
      </c>
    </row>
    <row r="159" spans="1:57" x14ac:dyDescent="0.25">
      <c r="A159" s="39" t="str">
        <f>IF(G159="","",IF(K159="","",IF(E159/G159&lt;'2. Add assumptions'!$E$4,IF(I159/K159&lt;'2. Add assumptions'!$E$4,IF((E159&gt;0),IF(I159&gt;0,IF(G159&gt;0,IF(K159&gt;0,1,0),0),0),0),0))))</f>
        <v/>
      </c>
      <c r="B159" s="39" t="str">
        <f>IF(G159="","",IF(K159="","",IF(E159/G159&lt;'2. Add assumptions'!$E$4,IF(K159&gt;0,IF(G159&gt;0,IF(H159&gt;L159,1,0),0)))))</f>
        <v/>
      </c>
      <c r="C159" s="31"/>
      <c r="D159" s="8"/>
      <c r="E159" s="8"/>
      <c r="F159" s="8"/>
      <c r="G159" s="17" t="str">
        <f t="shared" si="77"/>
        <v/>
      </c>
      <c r="H159" s="41" t="str">
        <f t="shared" si="102"/>
        <v/>
      </c>
      <c r="I159" s="8"/>
      <c r="J159" s="8"/>
      <c r="K159" s="16" t="str">
        <f t="shared" si="78"/>
        <v/>
      </c>
      <c r="L159" s="15" t="str">
        <f t="shared" si="93"/>
        <v/>
      </c>
      <c r="N159" t="str">
        <f t="shared" si="94"/>
        <v/>
      </c>
      <c r="O159" t="str">
        <f t="shared" si="95"/>
        <v/>
      </c>
      <c r="P159" t="str">
        <f t="shared" si="96"/>
        <v/>
      </c>
      <c r="Q159" t="str">
        <f t="shared" si="97"/>
        <v/>
      </c>
      <c r="R159" t="str">
        <f t="shared" si="98"/>
        <v/>
      </c>
      <c r="S159" t="str">
        <f t="shared" si="99"/>
        <v/>
      </c>
      <c r="U159" s="4" t="str">
        <f t="shared" si="100"/>
        <v/>
      </c>
      <c r="V159" s="4" t="str">
        <f t="shared" si="101"/>
        <v/>
      </c>
      <c r="W159" s="5" t="s">
        <v>43</v>
      </c>
      <c r="X159" s="36" t="str">
        <f t="shared" si="103"/>
        <v/>
      </c>
      <c r="Z159" s="36" t="str">
        <f t="shared" si="104"/>
        <v/>
      </c>
      <c r="AA159" s="36" t="str">
        <f t="shared" si="105"/>
        <v/>
      </c>
      <c r="AB159" s="5" t="s">
        <v>43</v>
      </c>
      <c r="AC159" s="36" t="str">
        <f t="shared" si="106"/>
        <v/>
      </c>
      <c r="AD159" s="4"/>
      <c r="AE159" s="4" t="str">
        <f t="shared" si="91"/>
        <v/>
      </c>
      <c r="AF159" s="4" t="str">
        <f>IF(G159="","",'2. Add assumptions'!$E$4)</f>
        <v/>
      </c>
      <c r="AG159" s="4" t="str">
        <f t="shared" si="92"/>
        <v/>
      </c>
      <c r="AI159" s="27" t="e">
        <f>AG159*('2. Add assumptions'!$E$7)</f>
        <v>#VALUE!</v>
      </c>
      <c r="AJ159" s="27" t="e">
        <f>1-(((('2. Add assumptions'!$E$4)/AE159)-1)/((('2. Add assumptions'!$E$4)/AI159)-1))</f>
        <v>#VALUE!</v>
      </c>
      <c r="AK159" s="27" t="e">
        <f t="shared" si="79"/>
        <v>#VALUE!</v>
      </c>
      <c r="AL159" s="27" t="e">
        <f t="shared" si="80"/>
        <v>#VALUE!</v>
      </c>
      <c r="AM159" s="27" t="e">
        <f>(1+(1-('2. Add assumptions'!$E$4))/(('2. Add assumptions'!$E$4)-AI159))*(1-((1-('2. Add assumptions'!$E$4))/(1-AE159)))</f>
        <v>#VALUE!</v>
      </c>
      <c r="AN159" s="27" t="e">
        <f t="shared" si="81"/>
        <v>#VALUE!</v>
      </c>
      <c r="AO159" s="27" t="e">
        <f t="shared" si="82"/>
        <v>#VALUE!</v>
      </c>
      <c r="AP159" s="27" t="e">
        <f>AE159-(('2. Add assumptions'!$E$10)*SQRT((AE159*(1-AE159))/(E159+F159)))</f>
        <v>#VALUE!</v>
      </c>
      <c r="AQ159" s="27" t="e">
        <f>AE159+(('2. Add assumptions'!$E$10)*SQRT((AE159*(1-AE159))/(E159+F159)))</f>
        <v>#VALUE!</v>
      </c>
      <c r="AR159" s="27" t="e">
        <f>AI159-(('2. Add assumptions'!$E$10)*('2. Add assumptions'!$E$7)*SQRT((AG159*(1-AG159))/(I159+J159)))</f>
        <v>#VALUE!</v>
      </c>
      <c r="AS159" s="27" t="e">
        <f>AI159+(('2. Add assumptions'!$E$10)*('2. Add assumptions'!$E$7)*SQRT((AG159*(1-AG159))/(I159+J159)))</f>
        <v>#VALUE!</v>
      </c>
      <c r="AT159" s="27" t="e">
        <f>1-(((('2. Add assumptions'!$E$4)/AP159)-1)/((('2. Add assumptions'!$E$4)/AS159)-1))</f>
        <v>#VALUE!</v>
      </c>
      <c r="AU159" s="27" t="e">
        <f t="shared" si="83"/>
        <v>#VALUE!</v>
      </c>
      <c r="AV159" s="27" t="e">
        <f t="shared" si="84"/>
        <v>#VALUE!</v>
      </c>
      <c r="AW159" s="27" t="e">
        <f>1-(((('2. Add assumptions'!$E$4)/AQ159)-1)/((('2. Add assumptions'!$E$4)/AR159)-1))</f>
        <v>#VALUE!</v>
      </c>
      <c r="AX159" s="27" t="e">
        <f t="shared" si="85"/>
        <v>#VALUE!</v>
      </c>
      <c r="AY159" s="27" t="e">
        <f t="shared" si="86"/>
        <v>#VALUE!</v>
      </c>
      <c r="AZ159" s="27" t="e">
        <f>(1+((1-'2. Add assumptions'!$E$4)/('2. Add assumptions'!$E$4-AR159)))*(1-(1-'2. Add assumptions'!$E$4)/(1-AQ159))</f>
        <v>#VALUE!</v>
      </c>
      <c r="BA159" s="27" t="e">
        <f t="shared" si="87"/>
        <v>#VALUE!</v>
      </c>
      <c r="BB159" s="27" t="e">
        <f t="shared" si="88"/>
        <v>#VALUE!</v>
      </c>
      <c r="BC159" s="27" t="e">
        <f>(1+((1-'2. Add assumptions'!$E$4)/('2. Add assumptions'!$E$4-AS159)))*(1-(1-'2. Add assumptions'!$E$4)/(1-AP159))</f>
        <v>#VALUE!</v>
      </c>
      <c r="BD159" s="27" t="e">
        <f t="shared" si="89"/>
        <v>#VALUE!</v>
      </c>
      <c r="BE159" s="27" t="e">
        <f t="shared" si="90"/>
        <v>#VALUE!</v>
      </c>
    </row>
    <row r="160" spans="1:57" x14ac:dyDescent="0.25">
      <c r="A160" s="39" t="str">
        <f>IF(G160="","",IF(K160="","",IF(E160/G160&lt;'2. Add assumptions'!$E$4,IF(I160/K160&lt;'2. Add assumptions'!$E$4,IF((E160&gt;0),IF(I160&gt;0,IF(G160&gt;0,IF(K160&gt;0,1,0),0),0),0),0))))</f>
        <v/>
      </c>
      <c r="B160" s="39" t="str">
        <f>IF(G160="","",IF(K160="","",IF(E160/G160&lt;'2. Add assumptions'!$E$4,IF(K160&gt;0,IF(G160&gt;0,IF(H160&gt;L160,1,0),0)))))</f>
        <v/>
      </c>
      <c r="C160" s="31"/>
      <c r="D160" s="8"/>
      <c r="E160" s="8"/>
      <c r="F160" s="8"/>
      <c r="G160" s="17" t="str">
        <f t="shared" si="77"/>
        <v/>
      </c>
      <c r="H160" s="41" t="str">
        <f t="shared" si="102"/>
        <v/>
      </c>
      <c r="I160" s="8"/>
      <c r="J160" s="8"/>
      <c r="K160" s="16" t="str">
        <f t="shared" si="78"/>
        <v/>
      </c>
      <c r="L160" s="15" t="str">
        <f t="shared" si="93"/>
        <v/>
      </c>
      <c r="N160" t="str">
        <f t="shared" si="94"/>
        <v/>
      </c>
      <c r="O160" t="str">
        <f t="shared" si="95"/>
        <v/>
      </c>
      <c r="P160" t="str">
        <f t="shared" si="96"/>
        <v/>
      </c>
      <c r="Q160" t="str">
        <f t="shared" si="97"/>
        <v/>
      </c>
      <c r="R160" t="str">
        <f t="shared" si="98"/>
        <v/>
      </c>
      <c r="S160" t="str">
        <f t="shared" si="99"/>
        <v/>
      </c>
      <c r="U160" s="4" t="str">
        <f t="shared" si="100"/>
        <v/>
      </c>
      <c r="V160" s="4" t="str">
        <f t="shared" si="101"/>
        <v/>
      </c>
      <c r="W160" s="5" t="s">
        <v>43</v>
      </c>
      <c r="X160" s="36" t="str">
        <f t="shared" si="103"/>
        <v/>
      </c>
      <c r="Z160" s="36" t="str">
        <f t="shared" si="104"/>
        <v/>
      </c>
      <c r="AA160" s="36" t="str">
        <f t="shared" si="105"/>
        <v/>
      </c>
      <c r="AB160" s="5" t="s">
        <v>43</v>
      </c>
      <c r="AC160" s="36" t="str">
        <f t="shared" si="106"/>
        <v/>
      </c>
      <c r="AD160" s="4"/>
      <c r="AE160" s="4" t="str">
        <f t="shared" si="91"/>
        <v/>
      </c>
      <c r="AF160" s="4" t="str">
        <f>IF(G160="","",'2. Add assumptions'!$E$4)</f>
        <v/>
      </c>
      <c r="AG160" s="4" t="str">
        <f t="shared" si="92"/>
        <v/>
      </c>
      <c r="AI160" s="27" t="e">
        <f>AG160*('2. Add assumptions'!$E$7)</f>
        <v>#VALUE!</v>
      </c>
      <c r="AJ160" s="27" t="e">
        <f>1-(((('2. Add assumptions'!$E$4)/AE160)-1)/((('2. Add assumptions'!$E$4)/AI160)-1))</f>
        <v>#VALUE!</v>
      </c>
      <c r="AK160" s="27" t="e">
        <f t="shared" si="79"/>
        <v>#VALUE!</v>
      </c>
      <c r="AL160" s="27" t="e">
        <f t="shared" si="80"/>
        <v>#VALUE!</v>
      </c>
      <c r="AM160" s="27" t="e">
        <f>(1+(1-('2. Add assumptions'!$E$4))/(('2. Add assumptions'!$E$4)-AI160))*(1-((1-('2. Add assumptions'!$E$4))/(1-AE160)))</f>
        <v>#VALUE!</v>
      </c>
      <c r="AN160" s="27" t="e">
        <f t="shared" si="81"/>
        <v>#VALUE!</v>
      </c>
      <c r="AO160" s="27" t="e">
        <f t="shared" si="82"/>
        <v>#VALUE!</v>
      </c>
      <c r="AP160" s="27" t="e">
        <f>AE160-(('2. Add assumptions'!$E$10)*SQRT((AE160*(1-AE160))/(E160+F160)))</f>
        <v>#VALUE!</v>
      </c>
      <c r="AQ160" s="27" t="e">
        <f>AE160+(('2. Add assumptions'!$E$10)*SQRT((AE160*(1-AE160))/(E160+F160)))</f>
        <v>#VALUE!</v>
      </c>
      <c r="AR160" s="27" t="e">
        <f>AI160-(('2. Add assumptions'!$E$10)*('2. Add assumptions'!$E$7)*SQRT((AG160*(1-AG160))/(I160+J160)))</f>
        <v>#VALUE!</v>
      </c>
      <c r="AS160" s="27" t="e">
        <f>AI160+(('2. Add assumptions'!$E$10)*('2. Add assumptions'!$E$7)*SQRT((AG160*(1-AG160))/(I160+J160)))</f>
        <v>#VALUE!</v>
      </c>
      <c r="AT160" s="27" t="e">
        <f>1-(((('2. Add assumptions'!$E$4)/AP160)-1)/((('2. Add assumptions'!$E$4)/AS160)-1))</f>
        <v>#VALUE!</v>
      </c>
      <c r="AU160" s="27" t="e">
        <f t="shared" si="83"/>
        <v>#VALUE!</v>
      </c>
      <c r="AV160" s="27" t="e">
        <f t="shared" si="84"/>
        <v>#VALUE!</v>
      </c>
      <c r="AW160" s="27" t="e">
        <f>1-(((('2. Add assumptions'!$E$4)/AQ160)-1)/((('2. Add assumptions'!$E$4)/AR160)-1))</f>
        <v>#VALUE!</v>
      </c>
      <c r="AX160" s="27" t="e">
        <f t="shared" si="85"/>
        <v>#VALUE!</v>
      </c>
      <c r="AY160" s="27" t="e">
        <f t="shared" si="86"/>
        <v>#VALUE!</v>
      </c>
      <c r="AZ160" s="27" t="e">
        <f>(1+((1-'2. Add assumptions'!$E$4)/('2. Add assumptions'!$E$4-AR160)))*(1-(1-'2. Add assumptions'!$E$4)/(1-AQ160))</f>
        <v>#VALUE!</v>
      </c>
      <c r="BA160" s="27" t="e">
        <f t="shared" si="87"/>
        <v>#VALUE!</v>
      </c>
      <c r="BB160" s="27" t="e">
        <f t="shared" si="88"/>
        <v>#VALUE!</v>
      </c>
      <c r="BC160" s="27" t="e">
        <f>(1+((1-'2. Add assumptions'!$E$4)/('2. Add assumptions'!$E$4-AS160)))*(1-(1-'2. Add assumptions'!$E$4)/(1-AP160))</f>
        <v>#VALUE!</v>
      </c>
      <c r="BD160" s="27" t="e">
        <f t="shared" si="89"/>
        <v>#VALUE!</v>
      </c>
      <c r="BE160" s="27" t="e">
        <f t="shared" si="90"/>
        <v>#VALUE!</v>
      </c>
    </row>
    <row r="161" spans="1:57" x14ac:dyDescent="0.25">
      <c r="A161" s="39" t="str">
        <f>IF(G161="","",IF(K161="","",IF(E161/G161&lt;'2. Add assumptions'!$E$4,IF(I161/K161&lt;'2. Add assumptions'!$E$4,IF((E161&gt;0),IF(I161&gt;0,IF(G161&gt;0,IF(K161&gt;0,1,0),0),0),0),0))))</f>
        <v/>
      </c>
      <c r="B161" s="39" t="str">
        <f>IF(G161="","",IF(K161="","",IF(E161/G161&lt;'2. Add assumptions'!$E$4,IF(K161&gt;0,IF(G161&gt;0,IF(H161&gt;L161,1,0),0)))))</f>
        <v/>
      </c>
      <c r="C161" s="31"/>
      <c r="D161" s="8"/>
      <c r="E161" s="8"/>
      <c r="F161" s="8"/>
      <c r="G161" s="17" t="str">
        <f t="shared" si="77"/>
        <v/>
      </c>
      <c r="H161" s="41" t="str">
        <f t="shared" si="102"/>
        <v/>
      </c>
      <c r="I161" s="8"/>
      <c r="J161" s="8"/>
      <c r="K161" s="16" t="str">
        <f t="shared" si="78"/>
        <v/>
      </c>
      <c r="L161" s="15" t="str">
        <f t="shared" si="93"/>
        <v/>
      </c>
      <c r="N161" t="str">
        <f t="shared" si="94"/>
        <v/>
      </c>
      <c r="O161" t="str">
        <f t="shared" si="95"/>
        <v/>
      </c>
      <c r="P161" t="str">
        <f t="shared" si="96"/>
        <v/>
      </c>
      <c r="Q161" t="str">
        <f t="shared" si="97"/>
        <v/>
      </c>
      <c r="R161" t="str">
        <f t="shared" si="98"/>
        <v/>
      </c>
      <c r="S161" t="str">
        <f t="shared" si="99"/>
        <v/>
      </c>
      <c r="U161" s="4" t="str">
        <f t="shared" si="100"/>
        <v/>
      </c>
      <c r="V161" s="4" t="str">
        <f t="shared" si="101"/>
        <v/>
      </c>
      <c r="W161" s="5" t="s">
        <v>43</v>
      </c>
      <c r="X161" s="36" t="str">
        <f t="shared" si="103"/>
        <v/>
      </c>
      <c r="Z161" s="36" t="str">
        <f t="shared" si="104"/>
        <v/>
      </c>
      <c r="AA161" s="36" t="str">
        <f t="shared" si="105"/>
        <v/>
      </c>
      <c r="AB161" s="5" t="s">
        <v>43</v>
      </c>
      <c r="AC161" s="36" t="str">
        <f t="shared" si="106"/>
        <v/>
      </c>
      <c r="AD161" s="4"/>
      <c r="AE161" s="4" t="str">
        <f t="shared" si="91"/>
        <v/>
      </c>
      <c r="AF161" s="4" t="str">
        <f>IF(G161="","",'2. Add assumptions'!$E$4)</f>
        <v/>
      </c>
      <c r="AG161" s="4" t="str">
        <f t="shared" si="92"/>
        <v/>
      </c>
      <c r="AI161" s="27" t="e">
        <f>AG161*('2. Add assumptions'!$E$7)</f>
        <v>#VALUE!</v>
      </c>
      <c r="AJ161" s="27" t="e">
        <f>1-(((('2. Add assumptions'!$E$4)/AE161)-1)/((('2. Add assumptions'!$E$4)/AI161)-1))</f>
        <v>#VALUE!</v>
      </c>
      <c r="AK161" s="27" t="e">
        <f t="shared" si="79"/>
        <v>#VALUE!</v>
      </c>
      <c r="AL161" s="27" t="e">
        <f t="shared" si="80"/>
        <v>#VALUE!</v>
      </c>
      <c r="AM161" s="27" t="e">
        <f>(1+(1-('2. Add assumptions'!$E$4))/(('2. Add assumptions'!$E$4)-AI161))*(1-((1-('2. Add assumptions'!$E$4))/(1-AE161)))</f>
        <v>#VALUE!</v>
      </c>
      <c r="AN161" s="27" t="e">
        <f t="shared" si="81"/>
        <v>#VALUE!</v>
      </c>
      <c r="AO161" s="27" t="e">
        <f t="shared" si="82"/>
        <v>#VALUE!</v>
      </c>
      <c r="AP161" s="27" t="e">
        <f>AE161-(('2. Add assumptions'!$E$10)*SQRT((AE161*(1-AE161))/(E161+F161)))</f>
        <v>#VALUE!</v>
      </c>
      <c r="AQ161" s="27" t="e">
        <f>AE161+(('2. Add assumptions'!$E$10)*SQRT((AE161*(1-AE161))/(E161+F161)))</f>
        <v>#VALUE!</v>
      </c>
      <c r="AR161" s="27" t="e">
        <f>AI161-(('2. Add assumptions'!$E$10)*('2. Add assumptions'!$E$7)*SQRT((AG161*(1-AG161))/(I161+J161)))</f>
        <v>#VALUE!</v>
      </c>
      <c r="AS161" s="27" t="e">
        <f>AI161+(('2. Add assumptions'!$E$10)*('2. Add assumptions'!$E$7)*SQRT((AG161*(1-AG161))/(I161+J161)))</f>
        <v>#VALUE!</v>
      </c>
      <c r="AT161" s="27" t="e">
        <f>1-(((('2. Add assumptions'!$E$4)/AP161)-1)/((('2. Add assumptions'!$E$4)/AS161)-1))</f>
        <v>#VALUE!</v>
      </c>
      <c r="AU161" s="27" t="e">
        <f t="shared" si="83"/>
        <v>#VALUE!</v>
      </c>
      <c r="AV161" s="27" t="e">
        <f t="shared" si="84"/>
        <v>#VALUE!</v>
      </c>
      <c r="AW161" s="27" t="e">
        <f>1-(((('2. Add assumptions'!$E$4)/AQ161)-1)/((('2. Add assumptions'!$E$4)/AR161)-1))</f>
        <v>#VALUE!</v>
      </c>
      <c r="AX161" s="27" t="e">
        <f t="shared" si="85"/>
        <v>#VALUE!</v>
      </c>
      <c r="AY161" s="27" t="e">
        <f t="shared" si="86"/>
        <v>#VALUE!</v>
      </c>
      <c r="AZ161" s="27" t="e">
        <f>(1+((1-'2. Add assumptions'!$E$4)/('2. Add assumptions'!$E$4-AR161)))*(1-(1-'2. Add assumptions'!$E$4)/(1-AQ161))</f>
        <v>#VALUE!</v>
      </c>
      <c r="BA161" s="27" t="e">
        <f t="shared" si="87"/>
        <v>#VALUE!</v>
      </c>
      <c r="BB161" s="27" t="e">
        <f t="shared" si="88"/>
        <v>#VALUE!</v>
      </c>
      <c r="BC161" s="27" t="e">
        <f>(1+((1-'2. Add assumptions'!$E$4)/('2. Add assumptions'!$E$4-AS161)))*(1-(1-'2. Add assumptions'!$E$4)/(1-AP161))</f>
        <v>#VALUE!</v>
      </c>
      <c r="BD161" s="27" t="e">
        <f t="shared" si="89"/>
        <v>#VALUE!</v>
      </c>
      <c r="BE161" s="27" t="e">
        <f t="shared" si="90"/>
        <v>#VALUE!</v>
      </c>
    </row>
    <row r="162" spans="1:57" x14ac:dyDescent="0.25">
      <c r="A162" s="39" t="str">
        <f>IF(G162="","",IF(K162="","",IF(E162/G162&lt;'2. Add assumptions'!$E$4,IF(I162/K162&lt;'2. Add assumptions'!$E$4,IF((E162&gt;0),IF(I162&gt;0,IF(G162&gt;0,IF(K162&gt;0,1,0),0),0),0),0))))</f>
        <v/>
      </c>
      <c r="B162" s="39" t="str">
        <f>IF(G162="","",IF(K162="","",IF(E162/G162&lt;'2. Add assumptions'!$E$4,IF(K162&gt;0,IF(G162&gt;0,IF(H162&gt;L162,1,0),0)))))</f>
        <v/>
      </c>
      <c r="C162" s="31"/>
      <c r="D162" s="8"/>
      <c r="E162" s="8"/>
      <c r="F162" s="8"/>
      <c r="G162" s="17" t="str">
        <f t="shared" si="77"/>
        <v/>
      </c>
      <c r="H162" s="41" t="str">
        <f t="shared" si="102"/>
        <v/>
      </c>
      <c r="I162" s="8"/>
      <c r="J162" s="8"/>
      <c r="K162" s="16" t="str">
        <f t="shared" si="78"/>
        <v/>
      </c>
      <c r="L162" s="15" t="str">
        <f t="shared" si="93"/>
        <v/>
      </c>
      <c r="N162" t="str">
        <f t="shared" si="94"/>
        <v/>
      </c>
      <c r="O162" t="str">
        <f t="shared" si="95"/>
        <v/>
      </c>
      <c r="P162" t="str">
        <f t="shared" si="96"/>
        <v/>
      </c>
      <c r="Q162" t="str">
        <f t="shared" si="97"/>
        <v/>
      </c>
      <c r="R162" t="str">
        <f t="shared" si="98"/>
        <v/>
      </c>
      <c r="S162" t="str">
        <f t="shared" si="99"/>
        <v/>
      </c>
      <c r="U162" s="4" t="str">
        <f t="shared" si="100"/>
        <v/>
      </c>
      <c r="V162" s="4" t="str">
        <f t="shared" si="101"/>
        <v/>
      </c>
      <c r="W162" s="5" t="s">
        <v>43</v>
      </c>
      <c r="X162" s="36" t="str">
        <f t="shared" si="103"/>
        <v/>
      </c>
      <c r="Z162" s="36" t="str">
        <f t="shared" si="104"/>
        <v/>
      </c>
      <c r="AA162" s="36" t="str">
        <f t="shared" si="105"/>
        <v/>
      </c>
      <c r="AB162" s="5" t="s">
        <v>43</v>
      </c>
      <c r="AC162" s="36" t="str">
        <f t="shared" si="106"/>
        <v/>
      </c>
      <c r="AD162" s="4"/>
      <c r="AE162" s="4" t="str">
        <f t="shared" si="91"/>
        <v/>
      </c>
      <c r="AF162" s="4" t="str">
        <f>IF(G162="","",'2. Add assumptions'!$E$4)</f>
        <v/>
      </c>
      <c r="AG162" s="4" t="str">
        <f t="shared" si="92"/>
        <v/>
      </c>
      <c r="AI162" s="27" t="e">
        <f>AG162*('2. Add assumptions'!$E$7)</f>
        <v>#VALUE!</v>
      </c>
      <c r="AJ162" s="27" t="e">
        <f>1-(((('2. Add assumptions'!$E$4)/AE162)-1)/((('2. Add assumptions'!$E$4)/AI162)-1))</f>
        <v>#VALUE!</v>
      </c>
      <c r="AK162" s="27" t="e">
        <f t="shared" si="79"/>
        <v>#VALUE!</v>
      </c>
      <c r="AL162" s="27" t="e">
        <f t="shared" si="80"/>
        <v>#VALUE!</v>
      </c>
      <c r="AM162" s="27" t="e">
        <f>(1+(1-('2. Add assumptions'!$E$4))/(('2. Add assumptions'!$E$4)-AI162))*(1-((1-('2. Add assumptions'!$E$4))/(1-AE162)))</f>
        <v>#VALUE!</v>
      </c>
      <c r="AN162" s="27" t="e">
        <f t="shared" si="81"/>
        <v>#VALUE!</v>
      </c>
      <c r="AO162" s="27" t="e">
        <f t="shared" si="82"/>
        <v>#VALUE!</v>
      </c>
      <c r="AP162" s="27" t="e">
        <f>AE162-(('2. Add assumptions'!$E$10)*SQRT((AE162*(1-AE162))/(E162+F162)))</f>
        <v>#VALUE!</v>
      </c>
      <c r="AQ162" s="27" t="e">
        <f>AE162+(('2. Add assumptions'!$E$10)*SQRT((AE162*(1-AE162))/(E162+F162)))</f>
        <v>#VALUE!</v>
      </c>
      <c r="AR162" s="27" t="e">
        <f>AI162-(('2. Add assumptions'!$E$10)*('2. Add assumptions'!$E$7)*SQRT((AG162*(1-AG162))/(I162+J162)))</f>
        <v>#VALUE!</v>
      </c>
      <c r="AS162" s="27" t="e">
        <f>AI162+(('2. Add assumptions'!$E$10)*('2. Add assumptions'!$E$7)*SQRT((AG162*(1-AG162))/(I162+J162)))</f>
        <v>#VALUE!</v>
      </c>
      <c r="AT162" s="27" t="e">
        <f>1-(((('2. Add assumptions'!$E$4)/AP162)-1)/((('2. Add assumptions'!$E$4)/AS162)-1))</f>
        <v>#VALUE!</v>
      </c>
      <c r="AU162" s="27" t="e">
        <f t="shared" si="83"/>
        <v>#VALUE!</v>
      </c>
      <c r="AV162" s="27" t="e">
        <f t="shared" si="84"/>
        <v>#VALUE!</v>
      </c>
      <c r="AW162" s="27" t="e">
        <f>1-(((('2. Add assumptions'!$E$4)/AQ162)-1)/((('2. Add assumptions'!$E$4)/AR162)-1))</f>
        <v>#VALUE!</v>
      </c>
      <c r="AX162" s="27" t="e">
        <f t="shared" si="85"/>
        <v>#VALUE!</v>
      </c>
      <c r="AY162" s="27" t="e">
        <f t="shared" si="86"/>
        <v>#VALUE!</v>
      </c>
      <c r="AZ162" s="27" t="e">
        <f>(1+((1-'2. Add assumptions'!$E$4)/('2. Add assumptions'!$E$4-AR162)))*(1-(1-'2. Add assumptions'!$E$4)/(1-AQ162))</f>
        <v>#VALUE!</v>
      </c>
      <c r="BA162" s="27" t="e">
        <f t="shared" si="87"/>
        <v>#VALUE!</v>
      </c>
      <c r="BB162" s="27" t="e">
        <f t="shared" si="88"/>
        <v>#VALUE!</v>
      </c>
      <c r="BC162" s="27" t="e">
        <f>(1+((1-'2. Add assumptions'!$E$4)/('2. Add assumptions'!$E$4-AS162)))*(1-(1-'2. Add assumptions'!$E$4)/(1-AP162))</f>
        <v>#VALUE!</v>
      </c>
      <c r="BD162" s="27" t="e">
        <f t="shared" si="89"/>
        <v>#VALUE!</v>
      </c>
      <c r="BE162" s="27" t="e">
        <f t="shared" si="90"/>
        <v>#VALUE!</v>
      </c>
    </row>
    <row r="163" spans="1:57" x14ac:dyDescent="0.25">
      <c r="A163" s="39" t="str">
        <f>IF(G163="","",IF(K163="","",IF(E163/G163&lt;'2. Add assumptions'!$E$4,IF(I163/K163&lt;'2. Add assumptions'!$E$4,IF((E163&gt;0),IF(I163&gt;0,IF(G163&gt;0,IF(K163&gt;0,1,0),0),0),0),0))))</f>
        <v/>
      </c>
      <c r="B163" s="39" t="str">
        <f>IF(G163="","",IF(K163="","",IF(E163/G163&lt;'2. Add assumptions'!$E$4,IF(K163&gt;0,IF(G163&gt;0,IF(H163&gt;L163,1,0),0)))))</f>
        <v/>
      </c>
      <c r="C163" s="31"/>
      <c r="D163" s="8"/>
      <c r="E163" s="8"/>
      <c r="F163" s="8"/>
      <c r="G163" s="17" t="str">
        <f t="shared" si="77"/>
        <v/>
      </c>
      <c r="H163" s="41" t="str">
        <f t="shared" si="102"/>
        <v/>
      </c>
      <c r="I163" s="8"/>
      <c r="J163" s="8"/>
      <c r="K163" s="16" t="str">
        <f t="shared" si="78"/>
        <v/>
      </c>
      <c r="L163" s="15" t="str">
        <f t="shared" si="93"/>
        <v/>
      </c>
      <c r="N163" t="str">
        <f t="shared" si="94"/>
        <v/>
      </c>
      <c r="O163" t="str">
        <f t="shared" si="95"/>
        <v/>
      </c>
      <c r="P163" t="str">
        <f t="shared" si="96"/>
        <v/>
      </c>
      <c r="Q163" t="str">
        <f t="shared" si="97"/>
        <v/>
      </c>
      <c r="R163" t="str">
        <f t="shared" si="98"/>
        <v/>
      </c>
      <c r="S163" t="str">
        <f t="shared" si="99"/>
        <v/>
      </c>
      <c r="U163" s="4" t="str">
        <f t="shared" si="100"/>
        <v/>
      </c>
      <c r="V163" s="4" t="str">
        <f t="shared" si="101"/>
        <v/>
      </c>
      <c r="W163" s="5" t="s">
        <v>43</v>
      </c>
      <c r="X163" s="36" t="str">
        <f t="shared" si="103"/>
        <v/>
      </c>
      <c r="Z163" s="36" t="str">
        <f t="shared" si="104"/>
        <v/>
      </c>
      <c r="AA163" s="36" t="str">
        <f t="shared" si="105"/>
        <v/>
      </c>
      <c r="AB163" s="5" t="s">
        <v>43</v>
      </c>
      <c r="AC163" s="36" t="str">
        <f t="shared" si="106"/>
        <v/>
      </c>
      <c r="AD163" s="4"/>
      <c r="AE163" s="4" t="str">
        <f t="shared" si="91"/>
        <v/>
      </c>
      <c r="AF163" s="4" t="str">
        <f>IF(G163="","",'2. Add assumptions'!$E$4)</f>
        <v/>
      </c>
      <c r="AG163" s="4" t="str">
        <f t="shared" si="92"/>
        <v/>
      </c>
      <c r="AI163" s="27" t="e">
        <f>AG163*('2. Add assumptions'!$E$7)</f>
        <v>#VALUE!</v>
      </c>
      <c r="AJ163" s="27" t="e">
        <f>1-(((('2. Add assumptions'!$E$4)/AE163)-1)/((('2. Add assumptions'!$E$4)/AI163)-1))</f>
        <v>#VALUE!</v>
      </c>
      <c r="AK163" s="27" t="e">
        <f t="shared" si="79"/>
        <v>#VALUE!</v>
      </c>
      <c r="AL163" s="27" t="e">
        <f t="shared" si="80"/>
        <v>#VALUE!</v>
      </c>
      <c r="AM163" s="27" t="e">
        <f>(1+(1-('2. Add assumptions'!$E$4))/(('2. Add assumptions'!$E$4)-AI163))*(1-((1-('2. Add assumptions'!$E$4))/(1-AE163)))</f>
        <v>#VALUE!</v>
      </c>
      <c r="AN163" s="27" t="e">
        <f t="shared" si="81"/>
        <v>#VALUE!</v>
      </c>
      <c r="AO163" s="27" t="e">
        <f t="shared" si="82"/>
        <v>#VALUE!</v>
      </c>
      <c r="AP163" s="27" t="e">
        <f>AE163-(('2. Add assumptions'!$E$10)*SQRT((AE163*(1-AE163))/(E163+F163)))</f>
        <v>#VALUE!</v>
      </c>
      <c r="AQ163" s="27" t="e">
        <f>AE163+(('2. Add assumptions'!$E$10)*SQRT((AE163*(1-AE163))/(E163+F163)))</f>
        <v>#VALUE!</v>
      </c>
      <c r="AR163" s="27" t="e">
        <f>AI163-(('2. Add assumptions'!$E$10)*('2. Add assumptions'!$E$7)*SQRT((AG163*(1-AG163))/(I163+J163)))</f>
        <v>#VALUE!</v>
      </c>
      <c r="AS163" s="27" t="e">
        <f>AI163+(('2. Add assumptions'!$E$10)*('2. Add assumptions'!$E$7)*SQRT((AG163*(1-AG163))/(I163+J163)))</f>
        <v>#VALUE!</v>
      </c>
      <c r="AT163" s="27" t="e">
        <f>1-(((('2. Add assumptions'!$E$4)/AP163)-1)/((('2. Add assumptions'!$E$4)/AS163)-1))</f>
        <v>#VALUE!</v>
      </c>
      <c r="AU163" s="27" t="e">
        <f t="shared" si="83"/>
        <v>#VALUE!</v>
      </c>
      <c r="AV163" s="27" t="e">
        <f t="shared" si="84"/>
        <v>#VALUE!</v>
      </c>
      <c r="AW163" s="27" t="e">
        <f>1-(((('2. Add assumptions'!$E$4)/AQ163)-1)/((('2. Add assumptions'!$E$4)/AR163)-1))</f>
        <v>#VALUE!</v>
      </c>
      <c r="AX163" s="27" t="e">
        <f t="shared" si="85"/>
        <v>#VALUE!</v>
      </c>
      <c r="AY163" s="27" t="e">
        <f t="shared" si="86"/>
        <v>#VALUE!</v>
      </c>
      <c r="AZ163" s="27" t="e">
        <f>(1+((1-'2. Add assumptions'!$E$4)/('2. Add assumptions'!$E$4-AR163)))*(1-(1-'2. Add assumptions'!$E$4)/(1-AQ163))</f>
        <v>#VALUE!</v>
      </c>
      <c r="BA163" s="27" t="e">
        <f t="shared" si="87"/>
        <v>#VALUE!</v>
      </c>
      <c r="BB163" s="27" t="e">
        <f t="shared" si="88"/>
        <v>#VALUE!</v>
      </c>
      <c r="BC163" s="27" t="e">
        <f>(1+((1-'2. Add assumptions'!$E$4)/('2. Add assumptions'!$E$4-AS163)))*(1-(1-'2. Add assumptions'!$E$4)/(1-AP163))</f>
        <v>#VALUE!</v>
      </c>
      <c r="BD163" s="27" t="e">
        <f t="shared" si="89"/>
        <v>#VALUE!</v>
      </c>
      <c r="BE163" s="27" t="e">
        <f t="shared" si="90"/>
        <v>#VALUE!</v>
      </c>
    </row>
    <row r="164" spans="1:57" x14ac:dyDescent="0.25">
      <c r="A164" s="39" t="str">
        <f>IF(G164="","",IF(K164="","",IF(E164/G164&lt;'2. Add assumptions'!$E$4,IF(I164/K164&lt;'2. Add assumptions'!$E$4,IF((E164&gt;0),IF(I164&gt;0,IF(G164&gt;0,IF(K164&gt;0,1,0),0),0),0),0))))</f>
        <v/>
      </c>
      <c r="B164" s="39" t="str">
        <f>IF(G164="","",IF(K164="","",IF(E164/G164&lt;'2. Add assumptions'!$E$4,IF(K164&gt;0,IF(G164&gt;0,IF(H164&gt;L164,1,0),0)))))</f>
        <v/>
      </c>
      <c r="C164" s="31"/>
      <c r="D164" s="8"/>
      <c r="E164" s="8"/>
      <c r="F164" s="8"/>
      <c r="G164" s="17" t="str">
        <f t="shared" si="77"/>
        <v/>
      </c>
      <c r="H164" s="41" t="str">
        <f t="shared" si="102"/>
        <v/>
      </c>
      <c r="I164" s="8"/>
      <c r="J164" s="8"/>
      <c r="K164" s="16" t="str">
        <f t="shared" si="78"/>
        <v/>
      </c>
      <c r="L164" s="15" t="str">
        <f t="shared" si="93"/>
        <v/>
      </c>
      <c r="N164" t="str">
        <f t="shared" si="94"/>
        <v/>
      </c>
      <c r="O164" t="str">
        <f t="shared" si="95"/>
        <v/>
      </c>
      <c r="P164" t="str">
        <f t="shared" si="96"/>
        <v/>
      </c>
      <c r="Q164" t="str">
        <f t="shared" si="97"/>
        <v/>
      </c>
      <c r="R164" t="str">
        <f t="shared" si="98"/>
        <v/>
      </c>
      <c r="S164" t="str">
        <f t="shared" si="99"/>
        <v/>
      </c>
      <c r="U164" s="4" t="str">
        <f t="shared" si="100"/>
        <v/>
      </c>
      <c r="V164" s="4" t="str">
        <f t="shared" si="101"/>
        <v/>
      </c>
      <c r="W164" s="5" t="s">
        <v>43</v>
      </c>
      <c r="X164" s="36" t="str">
        <f t="shared" si="103"/>
        <v/>
      </c>
      <c r="Z164" s="36" t="str">
        <f t="shared" si="104"/>
        <v/>
      </c>
      <c r="AA164" s="36" t="str">
        <f t="shared" si="105"/>
        <v/>
      </c>
      <c r="AB164" s="5" t="s">
        <v>43</v>
      </c>
      <c r="AC164" s="36" t="str">
        <f t="shared" si="106"/>
        <v/>
      </c>
      <c r="AD164" s="4"/>
      <c r="AE164" s="4" t="str">
        <f t="shared" si="91"/>
        <v/>
      </c>
      <c r="AF164" s="4" t="str">
        <f>IF(G164="","",'2. Add assumptions'!$E$4)</f>
        <v/>
      </c>
      <c r="AG164" s="4" t="str">
        <f t="shared" si="92"/>
        <v/>
      </c>
      <c r="AI164" s="27" t="e">
        <f>AG164*('2. Add assumptions'!$E$7)</f>
        <v>#VALUE!</v>
      </c>
      <c r="AJ164" s="27" t="e">
        <f>1-(((('2. Add assumptions'!$E$4)/AE164)-1)/((('2. Add assumptions'!$E$4)/AI164)-1))</f>
        <v>#VALUE!</v>
      </c>
      <c r="AK164" s="27" t="e">
        <f t="shared" si="79"/>
        <v>#VALUE!</v>
      </c>
      <c r="AL164" s="27" t="e">
        <f t="shared" si="80"/>
        <v>#VALUE!</v>
      </c>
      <c r="AM164" s="27" t="e">
        <f>(1+(1-('2. Add assumptions'!$E$4))/(('2. Add assumptions'!$E$4)-AI164))*(1-((1-('2. Add assumptions'!$E$4))/(1-AE164)))</f>
        <v>#VALUE!</v>
      </c>
      <c r="AN164" s="27" t="e">
        <f t="shared" si="81"/>
        <v>#VALUE!</v>
      </c>
      <c r="AO164" s="27" t="e">
        <f t="shared" si="82"/>
        <v>#VALUE!</v>
      </c>
      <c r="AP164" s="27" t="e">
        <f>AE164-(('2. Add assumptions'!$E$10)*SQRT((AE164*(1-AE164))/(E164+F164)))</f>
        <v>#VALUE!</v>
      </c>
      <c r="AQ164" s="27" t="e">
        <f>AE164+(('2. Add assumptions'!$E$10)*SQRT((AE164*(1-AE164))/(E164+F164)))</f>
        <v>#VALUE!</v>
      </c>
      <c r="AR164" s="27" t="e">
        <f>AI164-(('2. Add assumptions'!$E$10)*('2. Add assumptions'!$E$7)*SQRT((AG164*(1-AG164))/(I164+J164)))</f>
        <v>#VALUE!</v>
      </c>
      <c r="AS164" s="27" t="e">
        <f>AI164+(('2. Add assumptions'!$E$10)*('2. Add assumptions'!$E$7)*SQRT((AG164*(1-AG164))/(I164+J164)))</f>
        <v>#VALUE!</v>
      </c>
      <c r="AT164" s="27" t="e">
        <f>1-(((('2. Add assumptions'!$E$4)/AP164)-1)/((('2. Add assumptions'!$E$4)/AS164)-1))</f>
        <v>#VALUE!</v>
      </c>
      <c r="AU164" s="27" t="e">
        <f t="shared" si="83"/>
        <v>#VALUE!</v>
      </c>
      <c r="AV164" s="27" t="e">
        <f t="shared" si="84"/>
        <v>#VALUE!</v>
      </c>
      <c r="AW164" s="27" t="e">
        <f>1-(((('2. Add assumptions'!$E$4)/AQ164)-1)/((('2. Add assumptions'!$E$4)/AR164)-1))</f>
        <v>#VALUE!</v>
      </c>
      <c r="AX164" s="27" t="e">
        <f t="shared" si="85"/>
        <v>#VALUE!</v>
      </c>
      <c r="AY164" s="27" t="e">
        <f t="shared" si="86"/>
        <v>#VALUE!</v>
      </c>
      <c r="AZ164" s="27" t="e">
        <f>(1+((1-'2. Add assumptions'!$E$4)/('2. Add assumptions'!$E$4-AR164)))*(1-(1-'2. Add assumptions'!$E$4)/(1-AQ164))</f>
        <v>#VALUE!</v>
      </c>
      <c r="BA164" s="27" t="e">
        <f t="shared" si="87"/>
        <v>#VALUE!</v>
      </c>
      <c r="BB164" s="27" t="e">
        <f t="shared" si="88"/>
        <v>#VALUE!</v>
      </c>
      <c r="BC164" s="27" t="e">
        <f>(1+((1-'2. Add assumptions'!$E$4)/('2. Add assumptions'!$E$4-AS164)))*(1-(1-'2. Add assumptions'!$E$4)/(1-AP164))</f>
        <v>#VALUE!</v>
      </c>
      <c r="BD164" s="27" t="e">
        <f t="shared" si="89"/>
        <v>#VALUE!</v>
      </c>
      <c r="BE164" s="27" t="e">
        <f t="shared" si="90"/>
        <v>#VALUE!</v>
      </c>
    </row>
    <row r="165" spans="1:57" x14ac:dyDescent="0.25">
      <c r="A165" s="39" t="str">
        <f>IF(G165="","",IF(K165="","",IF(E165/G165&lt;'2. Add assumptions'!$E$4,IF(I165/K165&lt;'2. Add assumptions'!$E$4,IF((E165&gt;0),IF(I165&gt;0,IF(G165&gt;0,IF(K165&gt;0,1,0),0),0),0),0))))</f>
        <v/>
      </c>
      <c r="B165" s="39" t="str">
        <f>IF(G165="","",IF(K165="","",IF(E165/G165&lt;'2. Add assumptions'!$E$4,IF(K165&gt;0,IF(G165&gt;0,IF(H165&gt;L165,1,0),0)))))</f>
        <v/>
      </c>
      <c r="C165" s="31"/>
      <c r="D165" s="8"/>
      <c r="E165" s="8"/>
      <c r="F165" s="8"/>
      <c r="G165" s="17" t="str">
        <f t="shared" si="77"/>
        <v/>
      </c>
      <c r="H165" s="41" t="str">
        <f t="shared" si="102"/>
        <v/>
      </c>
      <c r="I165" s="8"/>
      <c r="J165" s="8"/>
      <c r="K165" s="16" t="str">
        <f t="shared" si="78"/>
        <v/>
      </c>
      <c r="L165" s="15" t="str">
        <f t="shared" si="93"/>
        <v/>
      </c>
      <c r="N165" t="str">
        <f t="shared" si="94"/>
        <v/>
      </c>
      <c r="O165" t="str">
        <f t="shared" si="95"/>
        <v/>
      </c>
      <c r="P165" t="str">
        <f t="shared" si="96"/>
        <v/>
      </c>
      <c r="Q165" t="str">
        <f t="shared" si="97"/>
        <v/>
      </c>
      <c r="R165" t="str">
        <f t="shared" si="98"/>
        <v/>
      </c>
      <c r="S165" t="str">
        <f t="shared" si="99"/>
        <v/>
      </c>
      <c r="U165" s="4" t="str">
        <f t="shared" si="100"/>
        <v/>
      </c>
      <c r="V165" s="4" t="str">
        <f t="shared" si="101"/>
        <v/>
      </c>
      <c r="W165" s="5" t="s">
        <v>43</v>
      </c>
      <c r="X165" s="36" t="str">
        <f t="shared" si="103"/>
        <v/>
      </c>
      <c r="Z165" s="36" t="str">
        <f t="shared" si="104"/>
        <v/>
      </c>
      <c r="AA165" s="36" t="str">
        <f t="shared" si="105"/>
        <v/>
      </c>
      <c r="AB165" s="5" t="s">
        <v>43</v>
      </c>
      <c r="AC165" s="36" t="str">
        <f t="shared" si="106"/>
        <v/>
      </c>
      <c r="AD165" s="4"/>
      <c r="AE165" s="4" t="str">
        <f t="shared" si="91"/>
        <v/>
      </c>
      <c r="AF165" s="4" t="str">
        <f>IF(G165="","",'2. Add assumptions'!$E$4)</f>
        <v/>
      </c>
      <c r="AG165" s="4" t="str">
        <f t="shared" si="92"/>
        <v/>
      </c>
      <c r="AI165" s="27" t="e">
        <f>AG165*('2. Add assumptions'!$E$7)</f>
        <v>#VALUE!</v>
      </c>
      <c r="AJ165" s="27" t="e">
        <f>1-(((('2. Add assumptions'!$E$4)/AE165)-1)/((('2. Add assumptions'!$E$4)/AI165)-1))</f>
        <v>#VALUE!</v>
      </c>
      <c r="AK165" s="27" t="e">
        <f t="shared" si="79"/>
        <v>#VALUE!</v>
      </c>
      <c r="AL165" s="27" t="e">
        <f t="shared" si="80"/>
        <v>#VALUE!</v>
      </c>
      <c r="AM165" s="27" t="e">
        <f>(1+(1-('2. Add assumptions'!$E$4))/(('2. Add assumptions'!$E$4)-AI165))*(1-((1-('2. Add assumptions'!$E$4))/(1-AE165)))</f>
        <v>#VALUE!</v>
      </c>
      <c r="AN165" s="27" t="e">
        <f t="shared" si="81"/>
        <v>#VALUE!</v>
      </c>
      <c r="AO165" s="27" t="e">
        <f t="shared" si="82"/>
        <v>#VALUE!</v>
      </c>
      <c r="AP165" s="27" t="e">
        <f>AE165-(('2. Add assumptions'!$E$10)*SQRT((AE165*(1-AE165))/(E165+F165)))</f>
        <v>#VALUE!</v>
      </c>
      <c r="AQ165" s="27" t="e">
        <f>AE165+(('2. Add assumptions'!$E$10)*SQRT((AE165*(1-AE165))/(E165+F165)))</f>
        <v>#VALUE!</v>
      </c>
      <c r="AR165" s="27" t="e">
        <f>AI165-(('2. Add assumptions'!$E$10)*('2. Add assumptions'!$E$7)*SQRT((AG165*(1-AG165))/(I165+J165)))</f>
        <v>#VALUE!</v>
      </c>
      <c r="AS165" s="27" t="e">
        <f>AI165+(('2. Add assumptions'!$E$10)*('2. Add assumptions'!$E$7)*SQRT((AG165*(1-AG165))/(I165+J165)))</f>
        <v>#VALUE!</v>
      </c>
      <c r="AT165" s="27" t="e">
        <f>1-(((('2. Add assumptions'!$E$4)/AP165)-1)/((('2. Add assumptions'!$E$4)/AS165)-1))</f>
        <v>#VALUE!</v>
      </c>
      <c r="AU165" s="27" t="e">
        <f t="shared" si="83"/>
        <v>#VALUE!</v>
      </c>
      <c r="AV165" s="27" t="e">
        <f t="shared" si="84"/>
        <v>#VALUE!</v>
      </c>
      <c r="AW165" s="27" t="e">
        <f>1-(((('2. Add assumptions'!$E$4)/AQ165)-1)/((('2. Add assumptions'!$E$4)/AR165)-1))</f>
        <v>#VALUE!</v>
      </c>
      <c r="AX165" s="27" t="e">
        <f t="shared" si="85"/>
        <v>#VALUE!</v>
      </c>
      <c r="AY165" s="27" t="e">
        <f t="shared" si="86"/>
        <v>#VALUE!</v>
      </c>
      <c r="AZ165" s="27" t="e">
        <f>(1+((1-'2. Add assumptions'!$E$4)/('2. Add assumptions'!$E$4-AR165)))*(1-(1-'2. Add assumptions'!$E$4)/(1-AQ165))</f>
        <v>#VALUE!</v>
      </c>
      <c r="BA165" s="27" t="e">
        <f t="shared" si="87"/>
        <v>#VALUE!</v>
      </c>
      <c r="BB165" s="27" t="e">
        <f t="shared" si="88"/>
        <v>#VALUE!</v>
      </c>
      <c r="BC165" s="27" t="e">
        <f>(1+((1-'2. Add assumptions'!$E$4)/('2. Add assumptions'!$E$4-AS165)))*(1-(1-'2. Add assumptions'!$E$4)/(1-AP165))</f>
        <v>#VALUE!</v>
      </c>
      <c r="BD165" s="27" t="e">
        <f t="shared" si="89"/>
        <v>#VALUE!</v>
      </c>
      <c r="BE165" s="27" t="e">
        <f t="shared" si="90"/>
        <v>#VALUE!</v>
      </c>
    </row>
    <row r="166" spans="1:57" x14ac:dyDescent="0.25">
      <c r="A166" s="39" t="str">
        <f>IF(G166="","",IF(K166="","",IF(E166/G166&lt;'2. Add assumptions'!$E$4,IF(I166/K166&lt;'2. Add assumptions'!$E$4,IF((E166&gt;0),IF(I166&gt;0,IF(G166&gt;0,IF(K166&gt;0,1,0),0),0),0),0))))</f>
        <v/>
      </c>
      <c r="B166" s="39" t="str">
        <f>IF(G166="","",IF(K166="","",IF(E166/G166&lt;'2. Add assumptions'!$E$4,IF(K166&gt;0,IF(G166&gt;0,IF(H166&gt;L166,1,0),0)))))</f>
        <v/>
      </c>
      <c r="C166" s="31"/>
      <c r="D166" s="8"/>
      <c r="E166" s="8"/>
      <c r="F166" s="8"/>
      <c r="G166" s="17" t="str">
        <f t="shared" si="77"/>
        <v/>
      </c>
      <c r="H166" s="41" t="str">
        <f t="shared" si="102"/>
        <v/>
      </c>
      <c r="I166" s="8"/>
      <c r="J166" s="8"/>
      <c r="K166" s="16" t="str">
        <f t="shared" si="78"/>
        <v/>
      </c>
      <c r="L166" s="15" t="str">
        <f t="shared" si="93"/>
        <v/>
      </c>
      <c r="N166" t="str">
        <f t="shared" si="94"/>
        <v/>
      </c>
      <c r="O166" t="str">
        <f t="shared" si="95"/>
        <v/>
      </c>
      <c r="P166" t="str">
        <f t="shared" si="96"/>
        <v/>
      </c>
      <c r="Q166" t="str">
        <f t="shared" si="97"/>
        <v/>
      </c>
      <c r="R166" t="str">
        <f t="shared" si="98"/>
        <v/>
      </c>
      <c r="S166" t="str">
        <f t="shared" si="99"/>
        <v/>
      </c>
      <c r="U166" s="4" t="str">
        <f t="shared" si="100"/>
        <v/>
      </c>
      <c r="V166" s="4" t="str">
        <f t="shared" si="101"/>
        <v/>
      </c>
      <c r="W166" s="5" t="s">
        <v>43</v>
      </c>
      <c r="X166" s="36" t="str">
        <f t="shared" si="103"/>
        <v/>
      </c>
      <c r="Z166" s="36" t="str">
        <f t="shared" si="104"/>
        <v/>
      </c>
      <c r="AA166" s="36" t="str">
        <f t="shared" si="105"/>
        <v/>
      </c>
      <c r="AB166" s="5" t="s">
        <v>43</v>
      </c>
      <c r="AC166" s="36" t="str">
        <f t="shared" si="106"/>
        <v/>
      </c>
      <c r="AD166" s="4"/>
      <c r="AE166" s="4" t="str">
        <f t="shared" si="91"/>
        <v/>
      </c>
      <c r="AF166" s="4" t="str">
        <f>IF(G166="","",'2. Add assumptions'!$E$4)</f>
        <v/>
      </c>
      <c r="AG166" s="4" t="str">
        <f t="shared" si="92"/>
        <v/>
      </c>
      <c r="AI166" s="27" t="e">
        <f>AG166*('2. Add assumptions'!$E$7)</f>
        <v>#VALUE!</v>
      </c>
      <c r="AJ166" s="27" t="e">
        <f>1-(((('2. Add assumptions'!$E$4)/AE166)-1)/((('2. Add assumptions'!$E$4)/AI166)-1))</f>
        <v>#VALUE!</v>
      </c>
      <c r="AK166" s="27" t="e">
        <f t="shared" si="79"/>
        <v>#VALUE!</v>
      </c>
      <c r="AL166" s="27" t="e">
        <f t="shared" si="80"/>
        <v>#VALUE!</v>
      </c>
      <c r="AM166" s="27" t="e">
        <f>(1+(1-('2. Add assumptions'!$E$4))/(('2. Add assumptions'!$E$4)-AI166))*(1-((1-('2. Add assumptions'!$E$4))/(1-AE166)))</f>
        <v>#VALUE!</v>
      </c>
      <c r="AN166" s="27" t="e">
        <f t="shared" si="81"/>
        <v>#VALUE!</v>
      </c>
      <c r="AO166" s="27" t="e">
        <f t="shared" si="82"/>
        <v>#VALUE!</v>
      </c>
      <c r="AP166" s="27" t="e">
        <f>AE166-(('2. Add assumptions'!$E$10)*SQRT((AE166*(1-AE166))/(E166+F166)))</f>
        <v>#VALUE!</v>
      </c>
      <c r="AQ166" s="27" t="e">
        <f>AE166+(('2. Add assumptions'!$E$10)*SQRT((AE166*(1-AE166))/(E166+F166)))</f>
        <v>#VALUE!</v>
      </c>
      <c r="AR166" s="27" t="e">
        <f>AI166-(('2. Add assumptions'!$E$10)*('2. Add assumptions'!$E$7)*SQRT((AG166*(1-AG166))/(I166+J166)))</f>
        <v>#VALUE!</v>
      </c>
      <c r="AS166" s="27" t="e">
        <f>AI166+(('2. Add assumptions'!$E$10)*('2. Add assumptions'!$E$7)*SQRT((AG166*(1-AG166))/(I166+J166)))</f>
        <v>#VALUE!</v>
      </c>
      <c r="AT166" s="27" t="e">
        <f>1-(((('2. Add assumptions'!$E$4)/AP166)-1)/((('2. Add assumptions'!$E$4)/AS166)-1))</f>
        <v>#VALUE!</v>
      </c>
      <c r="AU166" s="27" t="e">
        <f t="shared" si="83"/>
        <v>#VALUE!</v>
      </c>
      <c r="AV166" s="27" t="e">
        <f t="shared" si="84"/>
        <v>#VALUE!</v>
      </c>
      <c r="AW166" s="27" t="e">
        <f>1-(((('2. Add assumptions'!$E$4)/AQ166)-1)/((('2. Add assumptions'!$E$4)/AR166)-1))</f>
        <v>#VALUE!</v>
      </c>
      <c r="AX166" s="27" t="e">
        <f t="shared" si="85"/>
        <v>#VALUE!</v>
      </c>
      <c r="AY166" s="27" t="e">
        <f t="shared" si="86"/>
        <v>#VALUE!</v>
      </c>
      <c r="AZ166" s="27" t="e">
        <f>(1+((1-'2. Add assumptions'!$E$4)/('2. Add assumptions'!$E$4-AR166)))*(1-(1-'2. Add assumptions'!$E$4)/(1-AQ166))</f>
        <v>#VALUE!</v>
      </c>
      <c r="BA166" s="27" t="e">
        <f t="shared" si="87"/>
        <v>#VALUE!</v>
      </c>
      <c r="BB166" s="27" t="e">
        <f t="shared" si="88"/>
        <v>#VALUE!</v>
      </c>
      <c r="BC166" s="27" t="e">
        <f>(1+((1-'2. Add assumptions'!$E$4)/('2. Add assumptions'!$E$4-AS166)))*(1-(1-'2. Add assumptions'!$E$4)/(1-AP166))</f>
        <v>#VALUE!</v>
      </c>
      <c r="BD166" s="27" t="e">
        <f t="shared" si="89"/>
        <v>#VALUE!</v>
      </c>
      <c r="BE166" s="27" t="e">
        <f t="shared" si="90"/>
        <v>#VALUE!</v>
      </c>
    </row>
    <row r="167" spans="1:57" x14ac:dyDescent="0.25">
      <c r="A167" s="39" t="str">
        <f>IF(G167="","",IF(K167="","",IF(E167/G167&lt;'2. Add assumptions'!$E$4,IF(I167/K167&lt;'2. Add assumptions'!$E$4,IF((E167&gt;0),IF(I167&gt;0,IF(G167&gt;0,IF(K167&gt;0,1,0),0),0),0),0))))</f>
        <v/>
      </c>
      <c r="B167" s="39" t="str">
        <f>IF(G167="","",IF(K167="","",IF(E167/G167&lt;'2. Add assumptions'!$E$4,IF(K167&gt;0,IF(G167&gt;0,IF(H167&gt;L167,1,0),0)))))</f>
        <v/>
      </c>
      <c r="C167" s="31"/>
      <c r="D167" s="8"/>
      <c r="E167" s="8"/>
      <c r="F167" s="8"/>
      <c r="G167" s="17" t="str">
        <f t="shared" si="77"/>
        <v/>
      </c>
      <c r="H167" s="41" t="str">
        <f t="shared" si="102"/>
        <v/>
      </c>
      <c r="I167" s="8"/>
      <c r="J167" s="8"/>
      <c r="K167" s="16" t="str">
        <f t="shared" si="78"/>
        <v/>
      </c>
      <c r="L167" s="15" t="str">
        <f t="shared" si="93"/>
        <v/>
      </c>
      <c r="N167" t="str">
        <f t="shared" si="94"/>
        <v/>
      </c>
      <c r="O167" t="str">
        <f t="shared" si="95"/>
        <v/>
      </c>
      <c r="P167" t="str">
        <f t="shared" si="96"/>
        <v/>
      </c>
      <c r="Q167" t="str">
        <f t="shared" si="97"/>
        <v/>
      </c>
      <c r="R167" t="str">
        <f t="shared" si="98"/>
        <v/>
      </c>
      <c r="S167" t="str">
        <f t="shared" si="99"/>
        <v/>
      </c>
      <c r="U167" s="4" t="str">
        <f t="shared" si="100"/>
        <v/>
      </c>
      <c r="V167" s="4" t="str">
        <f t="shared" si="101"/>
        <v/>
      </c>
      <c r="W167" s="5" t="s">
        <v>43</v>
      </c>
      <c r="X167" s="36" t="str">
        <f t="shared" si="103"/>
        <v/>
      </c>
      <c r="Z167" s="36" t="str">
        <f t="shared" si="104"/>
        <v/>
      </c>
      <c r="AA167" s="36" t="str">
        <f t="shared" si="105"/>
        <v/>
      </c>
      <c r="AB167" s="5" t="s">
        <v>43</v>
      </c>
      <c r="AC167" s="36" t="str">
        <f t="shared" si="106"/>
        <v/>
      </c>
      <c r="AD167" s="4"/>
      <c r="AE167" s="4" t="str">
        <f t="shared" si="91"/>
        <v/>
      </c>
      <c r="AF167" s="4" t="str">
        <f>IF(G167="","",'2. Add assumptions'!$E$4)</f>
        <v/>
      </c>
      <c r="AG167" s="4" t="str">
        <f t="shared" si="92"/>
        <v/>
      </c>
      <c r="AI167" s="27" t="e">
        <f>AG167*('2. Add assumptions'!$E$7)</f>
        <v>#VALUE!</v>
      </c>
      <c r="AJ167" s="27" t="e">
        <f>1-(((('2. Add assumptions'!$E$4)/AE167)-1)/((('2. Add assumptions'!$E$4)/AI167)-1))</f>
        <v>#VALUE!</v>
      </c>
      <c r="AK167" s="27" t="e">
        <f t="shared" si="79"/>
        <v>#VALUE!</v>
      </c>
      <c r="AL167" s="27" t="e">
        <f t="shared" si="80"/>
        <v>#VALUE!</v>
      </c>
      <c r="AM167" s="27" t="e">
        <f>(1+(1-('2. Add assumptions'!$E$4))/(('2. Add assumptions'!$E$4)-AI167))*(1-((1-('2. Add assumptions'!$E$4))/(1-AE167)))</f>
        <v>#VALUE!</v>
      </c>
      <c r="AN167" s="27" t="e">
        <f t="shared" si="81"/>
        <v>#VALUE!</v>
      </c>
      <c r="AO167" s="27" t="e">
        <f t="shared" si="82"/>
        <v>#VALUE!</v>
      </c>
      <c r="AP167" s="27" t="e">
        <f>AE167-(('2. Add assumptions'!$E$10)*SQRT((AE167*(1-AE167))/(E167+F167)))</f>
        <v>#VALUE!</v>
      </c>
      <c r="AQ167" s="27" t="e">
        <f>AE167+(('2. Add assumptions'!$E$10)*SQRT((AE167*(1-AE167))/(E167+F167)))</f>
        <v>#VALUE!</v>
      </c>
      <c r="AR167" s="27" t="e">
        <f>AI167-(('2. Add assumptions'!$E$10)*('2. Add assumptions'!$E$7)*SQRT((AG167*(1-AG167))/(I167+J167)))</f>
        <v>#VALUE!</v>
      </c>
      <c r="AS167" s="27" t="e">
        <f>AI167+(('2. Add assumptions'!$E$10)*('2. Add assumptions'!$E$7)*SQRT((AG167*(1-AG167))/(I167+J167)))</f>
        <v>#VALUE!</v>
      </c>
      <c r="AT167" s="27" t="e">
        <f>1-(((('2. Add assumptions'!$E$4)/AP167)-1)/((('2. Add assumptions'!$E$4)/AS167)-1))</f>
        <v>#VALUE!</v>
      </c>
      <c r="AU167" s="27" t="e">
        <f t="shared" si="83"/>
        <v>#VALUE!</v>
      </c>
      <c r="AV167" s="27" t="e">
        <f t="shared" si="84"/>
        <v>#VALUE!</v>
      </c>
      <c r="AW167" s="27" t="e">
        <f>1-(((('2. Add assumptions'!$E$4)/AQ167)-1)/((('2. Add assumptions'!$E$4)/AR167)-1))</f>
        <v>#VALUE!</v>
      </c>
      <c r="AX167" s="27" t="e">
        <f t="shared" si="85"/>
        <v>#VALUE!</v>
      </c>
      <c r="AY167" s="27" t="e">
        <f t="shared" si="86"/>
        <v>#VALUE!</v>
      </c>
      <c r="AZ167" s="27" t="e">
        <f>(1+((1-'2. Add assumptions'!$E$4)/('2. Add assumptions'!$E$4-AR167)))*(1-(1-'2. Add assumptions'!$E$4)/(1-AQ167))</f>
        <v>#VALUE!</v>
      </c>
      <c r="BA167" s="27" t="e">
        <f t="shared" si="87"/>
        <v>#VALUE!</v>
      </c>
      <c r="BB167" s="27" t="e">
        <f t="shared" si="88"/>
        <v>#VALUE!</v>
      </c>
      <c r="BC167" s="27" t="e">
        <f>(1+((1-'2. Add assumptions'!$E$4)/('2. Add assumptions'!$E$4-AS167)))*(1-(1-'2. Add assumptions'!$E$4)/(1-AP167))</f>
        <v>#VALUE!</v>
      </c>
      <c r="BD167" s="27" t="e">
        <f t="shared" si="89"/>
        <v>#VALUE!</v>
      </c>
      <c r="BE167" s="27" t="e">
        <f t="shared" si="90"/>
        <v>#VALUE!</v>
      </c>
    </row>
    <row r="168" spans="1:57" x14ac:dyDescent="0.25">
      <c r="A168" s="39" t="str">
        <f>IF(G168="","",IF(K168="","",IF(E168/G168&lt;'2. Add assumptions'!$E$4,IF(I168/K168&lt;'2. Add assumptions'!$E$4,IF((E168&gt;0),IF(I168&gt;0,IF(G168&gt;0,IF(K168&gt;0,1,0),0),0),0),0))))</f>
        <v/>
      </c>
      <c r="B168" s="39" t="str">
        <f>IF(G168="","",IF(K168="","",IF(E168/G168&lt;'2. Add assumptions'!$E$4,IF(K168&gt;0,IF(G168&gt;0,IF(H168&gt;L168,1,0),0)))))</f>
        <v/>
      </c>
      <c r="C168" s="31"/>
      <c r="D168" s="8"/>
      <c r="E168" s="8"/>
      <c r="F168" s="8"/>
      <c r="G168" s="17" t="str">
        <f t="shared" si="77"/>
        <v/>
      </c>
      <c r="H168" s="41" t="str">
        <f t="shared" si="102"/>
        <v/>
      </c>
      <c r="I168" s="8"/>
      <c r="J168" s="8"/>
      <c r="K168" s="16" t="str">
        <f t="shared" si="78"/>
        <v/>
      </c>
      <c r="L168" s="15" t="str">
        <f t="shared" si="93"/>
        <v/>
      </c>
      <c r="N168" t="str">
        <f t="shared" si="94"/>
        <v/>
      </c>
      <c r="O168" t="str">
        <f t="shared" si="95"/>
        <v/>
      </c>
      <c r="P168" t="str">
        <f t="shared" si="96"/>
        <v/>
      </c>
      <c r="Q168" t="str">
        <f t="shared" si="97"/>
        <v/>
      </c>
      <c r="R168" t="str">
        <f t="shared" si="98"/>
        <v/>
      </c>
      <c r="S168" t="str">
        <f t="shared" si="99"/>
        <v/>
      </c>
      <c r="U168" s="4" t="str">
        <f t="shared" si="100"/>
        <v/>
      </c>
      <c r="V168" s="4" t="str">
        <f t="shared" si="101"/>
        <v/>
      </c>
      <c r="W168" s="5" t="s">
        <v>43</v>
      </c>
      <c r="X168" s="36" t="str">
        <f t="shared" si="103"/>
        <v/>
      </c>
      <c r="Z168" s="36" t="str">
        <f t="shared" si="104"/>
        <v/>
      </c>
      <c r="AA168" s="36" t="str">
        <f t="shared" si="105"/>
        <v/>
      </c>
      <c r="AB168" s="5" t="s">
        <v>43</v>
      </c>
      <c r="AC168" s="36" t="str">
        <f t="shared" si="106"/>
        <v/>
      </c>
      <c r="AD168" s="4"/>
      <c r="AE168" s="4" t="str">
        <f t="shared" si="91"/>
        <v/>
      </c>
      <c r="AF168" s="4" t="str">
        <f>IF(G168="","",'2. Add assumptions'!$E$4)</f>
        <v/>
      </c>
      <c r="AG168" s="4" t="str">
        <f t="shared" si="92"/>
        <v/>
      </c>
      <c r="AI168" s="27" t="e">
        <f>AG168*('2. Add assumptions'!$E$7)</f>
        <v>#VALUE!</v>
      </c>
      <c r="AJ168" s="27" t="e">
        <f>1-(((('2. Add assumptions'!$E$4)/AE168)-1)/((('2. Add assumptions'!$E$4)/AI168)-1))</f>
        <v>#VALUE!</v>
      </c>
      <c r="AK168" s="27" t="e">
        <f t="shared" si="79"/>
        <v>#VALUE!</v>
      </c>
      <c r="AL168" s="27" t="e">
        <f t="shared" si="80"/>
        <v>#VALUE!</v>
      </c>
      <c r="AM168" s="27" t="e">
        <f>(1+(1-('2. Add assumptions'!$E$4))/(('2. Add assumptions'!$E$4)-AI168))*(1-((1-('2. Add assumptions'!$E$4))/(1-AE168)))</f>
        <v>#VALUE!</v>
      </c>
      <c r="AN168" s="27" t="e">
        <f t="shared" si="81"/>
        <v>#VALUE!</v>
      </c>
      <c r="AO168" s="27" t="e">
        <f t="shared" si="82"/>
        <v>#VALUE!</v>
      </c>
      <c r="AP168" s="27" t="e">
        <f>AE168-(('2. Add assumptions'!$E$10)*SQRT((AE168*(1-AE168))/(E168+F168)))</f>
        <v>#VALUE!</v>
      </c>
      <c r="AQ168" s="27" t="e">
        <f>AE168+(('2. Add assumptions'!$E$10)*SQRT((AE168*(1-AE168))/(E168+F168)))</f>
        <v>#VALUE!</v>
      </c>
      <c r="AR168" s="27" t="e">
        <f>AI168-(('2. Add assumptions'!$E$10)*('2. Add assumptions'!$E$7)*SQRT((AG168*(1-AG168))/(I168+J168)))</f>
        <v>#VALUE!</v>
      </c>
      <c r="AS168" s="27" t="e">
        <f>AI168+(('2. Add assumptions'!$E$10)*('2. Add assumptions'!$E$7)*SQRT((AG168*(1-AG168))/(I168+J168)))</f>
        <v>#VALUE!</v>
      </c>
      <c r="AT168" s="27" t="e">
        <f>1-(((('2. Add assumptions'!$E$4)/AP168)-1)/((('2. Add assumptions'!$E$4)/AS168)-1))</f>
        <v>#VALUE!</v>
      </c>
      <c r="AU168" s="27" t="e">
        <f t="shared" si="83"/>
        <v>#VALUE!</v>
      </c>
      <c r="AV168" s="27" t="e">
        <f t="shared" si="84"/>
        <v>#VALUE!</v>
      </c>
      <c r="AW168" s="27" t="e">
        <f>1-(((('2. Add assumptions'!$E$4)/AQ168)-1)/((('2. Add assumptions'!$E$4)/AR168)-1))</f>
        <v>#VALUE!</v>
      </c>
      <c r="AX168" s="27" t="e">
        <f t="shared" si="85"/>
        <v>#VALUE!</v>
      </c>
      <c r="AY168" s="27" t="e">
        <f t="shared" si="86"/>
        <v>#VALUE!</v>
      </c>
      <c r="AZ168" s="27" t="e">
        <f>(1+((1-'2. Add assumptions'!$E$4)/('2. Add assumptions'!$E$4-AR168)))*(1-(1-'2. Add assumptions'!$E$4)/(1-AQ168))</f>
        <v>#VALUE!</v>
      </c>
      <c r="BA168" s="27" t="e">
        <f t="shared" si="87"/>
        <v>#VALUE!</v>
      </c>
      <c r="BB168" s="27" t="e">
        <f t="shared" si="88"/>
        <v>#VALUE!</v>
      </c>
      <c r="BC168" s="27" t="e">
        <f>(1+((1-'2. Add assumptions'!$E$4)/('2. Add assumptions'!$E$4-AS168)))*(1-(1-'2. Add assumptions'!$E$4)/(1-AP168))</f>
        <v>#VALUE!</v>
      </c>
      <c r="BD168" s="27" t="e">
        <f t="shared" si="89"/>
        <v>#VALUE!</v>
      </c>
      <c r="BE168" s="27" t="e">
        <f t="shared" si="90"/>
        <v>#VALUE!</v>
      </c>
    </row>
    <row r="169" spans="1:57" x14ac:dyDescent="0.25">
      <c r="A169" s="39" t="str">
        <f>IF(G169="","",IF(K169="","",IF(E169/G169&lt;'2. Add assumptions'!$E$4,IF(I169/K169&lt;'2. Add assumptions'!$E$4,IF((E169&gt;0),IF(I169&gt;0,IF(G169&gt;0,IF(K169&gt;0,1,0),0),0),0),0))))</f>
        <v/>
      </c>
      <c r="B169" s="39" t="str">
        <f>IF(G169="","",IF(K169="","",IF(E169/G169&lt;'2. Add assumptions'!$E$4,IF(K169&gt;0,IF(G169&gt;0,IF(H169&gt;L169,1,0),0)))))</f>
        <v/>
      </c>
      <c r="C169" s="31"/>
      <c r="D169" s="8"/>
      <c r="E169" s="8"/>
      <c r="F169" s="8"/>
      <c r="G169" s="17" t="str">
        <f t="shared" si="77"/>
        <v/>
      </c>
      <c r="H169" s="41" t="str">
        <f t="shared" si="102"/>
        <v/>
      </c>
      <c r="I169" s="8"/>
      <c r="J169" s="8"/>
      <c r="K169" s="16" t="str">
        <f t="shared" si="78"/>
        <v/>
      </c>
      <c r="L169" s="15" t="str">
        <f t="shared" si="93"/>
        <v/>
      </c>
      <c r="N169" t="str">
        <f t="shared" si="94"/>
        <v/>
      </c>
      <c r="O169" t="str">
        <f t="shared" si="95"/>
        <v/>
      </c>
      <c r="P169" t="str">
        <f t="shared" si="96"/>
        <v/>
      </c>
      <c r="Q169" t="str">
        <f t="shared" si="97"/>
        <v/>
      </c>
      <c r="R169" t="str">
        <f t="shared" si="98"/>
        <v/>
      </c>
      <c r="S169" t="str">
        <f t="shared" si="99"/>
        <v/>
      </c>
      <c r="U169" s="4" t="str">
        <f t="shared" si="100"/>
        <v/>
      </c>
      <c r="V169" s="4" t="str">
        <f t="shared" si="101"/>
        <v/>
      </c>
      <c r="W169" s="5" t="s">
        <v>43</v>
      </c>
      <c r="X169" s="36" t="str">
        <f t="shared" si="103"/>
        <v/>
      </c>
      <c r="Z169" s="36" t="str">
        <f t="shared" si="104"/>
        <v/>
      </c>
      <c r="AA169" s="36" t="str">
        <f t="shared" si="105"/>
        <v/>
      </c>
      <c r="AB169" s="5" t="s">
        <v>43</v>
      </c>
      <c r="AC169" s="36" t="str">
        <f t="shared" si="106"/>
        <v/>
      </c>
      <c r="AD169" s="4"/>
      <c r="AE169" s="4" t="str">
        <f t="shared" si="91"/>
        <v/>
      </c>
      <c r="AF169" s="4" t="str">
        <f>IF(G169="","",'2. Add assumptions'!$E$4)</f>
        <v/>
      </c>
      <c r="AG169" s="4" t="str">
        <f t="shared" si="92"/>
        <v/>
      </c>
      <c r="AI169" s="27" t="e">
        <f>AG169*('2. Add assumptions'!$E$7)</f>
        <v>#VALUE!</v>
      </c>
      <c r="AJ169" s="27" t="e">
        <f>1-(((('2. Add assumptions'!$E$4)/AE169)-1)/((('2. Add assumptions'!$E$4)/AI169)-1))</f>
        <v>#VALUE!</v>
      </c>
      <c r="AK169" s="27" t="e">
        <f t="shared" si="79"/>
        <v>#VALUE!</v>
      </c>
      <c r="AL169" s="27" t="e">
        <f t="shared" si="80"/>
        <v>#VALUE!</v>
      </c>
      <c r="AM169" s="27" t="e">
        <f>(1+(1-('2. Add assumptions'!$E$4))/(('2. Add assumptions'!$E$4)-AI169))*(1-((1-('2. Add assumptions'!$E$4))/(1-AE169)))</f>
        <v>#VALUE!</v>
      </c>
      <c r="AN169" s="27" t="e">
        <f t="shared" si="81"/>
        <v>#VALUE!</v>
      </c>
      <c r="AO169" s="27" t="e">
        <f t="shared" si="82"/>
        <v>#VALUE!</v>
      </c>
      <c r="AP169" s="27" t="e">
        <f>AE169-(('2. Add assumptions'!$E$10)*SQRT((AE169*(1-AE169))/(E169+F169)))</f>
        <v>#VALUE!</v>
      </c>
      <c r="AQ169" s="27" t="e">
        <f>AE169+(('2. Add assumptions'!$E$10)*SQRT((AE169*(1-AE169))/(E169+F169)))</f>
        <v>#VALUE!</v>
      </c>
      <c r="AR169" s="27" t="e">
        <f>AI169-(('2. Add assumptions'!$E$10)*('2. Add assumptions'!$E$7)*SQRT((AG169*(1-AG169))/(I169+J169)))</f>
        <v>#VALUE!</v>
      </c>
      <c r="AS169" s="27" t="e">
        <f>AI169+(('2. Add assumptions'!$E$10)*('2. Add assumptions'!$E$7)*SQRT((AG169*(1-AG169))/(I169+J169)))</f>
        <v>#VALUE!</v>
      </c>
      <c r="AT169" s="27" t="e">
        <f>1-(((('2. Add assumptions'!$E$4)/AP169)-1)/((('2. Add assumptions'!$E$4)/AS169)-1))</f>
        <v>#VALUE!</v>
      </c>
      <c r="AU169" s="27" t="e">
        <f t="shared" si="83"/>
        <v>#VALUE!</v>
      </c>
      <c r="AV169" s="27" t="e">
        <f t="shared" si="84"/>
        <v>#VALUE!</v>
      </c>
      <c r="AW169" s="27" t="e">
        <f>1-(((('2. Add assumptions'!$E$4)/AQ169)-1)/((('2. Add assumptions'!$E$4)/AR169)-1))</f>
        <v>#VALUE!</v>
      </c>
      <c r="AX169" s="27" t="e">
        <f t="shared" si="85"/>
        <v>#VALUE!</v>
      </c>
      <c r="AY169" s="27" t="e">
        <f t="shared" si="86"/>
        <v>#VALUE!</v>
      </c>
      <c r="AZ169" s="27" t="e">
        <f>(1+((1-'2. Add assumptions'!$E$4)/('2. Add assumptions'!$E$4-AR169)))*(1-(1-'2. Add assumptions'!$E$4)/(1-AQ169))</f>
        <v>#VALUE!</v>
      </c>
      <c r="BA169" s="27" t="e">
        <f t="shared" si="87"/>
        <v>#VALUE!</v>
      </c>
      <c r="BB169" s="27" t="e">
        <f t="shared" si="88"/>
        <v>#VALUE!</v>
      </c>
      <c r="BC169" s="27" t="e">
        <f>(1+((1-'2. Add assumptions'!$E$4)/('2. Add assumptions'!$E$4-AS169)))*(1-(1-'2. Add assumptions'!$E$4)/(1-AP169))</f>
        <v>#VALUE!</v>
      </c>
      <c r="BD169" s="27" t="e">
        <f t="shared" si="89"/>
        <v>#VALUE!</v>
      </c>
      <c r="BE169" s="27" t="e">
        <f t="shared" si="90"/>
        <v>#VALUE!</v>
      </c>
    </row>
    <row r="170" spans="1:57" x14ac:dyDescent="0.25">
      <c r="A170" s="39" t="str">
        <f>IF(G170="","",IF(K170="","",IF(E170/G170&lt;'2. Add assumptions'!$E$4,IF(I170/K170&lt;'2. Add assumptions'!$E$4,IF((E170&gt;0),IF(I170&gt;0,IF(G170&gt;0,IF(K170&gt;0,1,0),0),0),0),0))))</f>
        <v/>
      </c>
      <c r="B170" s="39" t="str">
        <f>IF(G170="","",IF(K170="","",IF(E170/G170&lt;'2. Add assumptions'!$E$4,IF(K170&gt;0,IF(G170&gt;0,IF(H170&gt;L170,1,0),0)))))</f>
        <v/>
      </c>
      <c r="C170" s="31"/>
      <c r="D170" s="8"/>
      <c r="E170" s="8"/>
      <c r="F170" s="8"/>
      <c r="G170" s="17" t="str">
        <f t="shared" si="77"/>
        <v/>
      </c>
      <c r="H170" s="41" t="str">
        <f t="shared" si="102"/>
        <v/>
      </c>
      <c r="I170" s="8"/>
      <c r="J170" s="8"/>
      <c r="K170" s="16" t="str">
        <f t="shared" si="78"/>
        <v/>
      </c>
      <c r="L170" s="15" t="str">
        <f t="shared" si="93"/>
        <v/>
      </c>
      <c r="N170" t="str">
        <f t="shared" si="94"/>
        <v/>
      </c>
      <c r="O170" t="str">
        <f t="shared" si="95"/>
        <v/>
      </c>
      <c r="P170" t="str">
        <f t="shared" si="96"/>
        <v/>
      </c>
      <c r="Q170" t="str">
        <f t="shared" si="97"/>
        <v/>
      </c>
      <c r="R170" t="str">
        <f t="shared" si="98"/>
        <v/>
      </c>
      <c r="S170" t="str">
        <f t="shared" si="99"/>
        <v/>
      </c>
      <c r="U170" s="4" t="str">
        <f t="shared" si="100"/>
        <v/>
      </c>
      <c r="V170" s="4" t="str">
        <f t="shared" si="101"/>
        <v/>
      </c>
      <c r="W170" s="5" t="s">
        <v>43</v>
      </c>
      <c r="X170" s="36" t="str">
        <f t="shared" si="103"/>
        <v/>
      </c>
      <c r="Z170" s="36" t="str">
        <f t="shared" si="104"/>
        <v/>
      </c>
      <c r="AA170" s="36" t="str">
        <f t="shared" si="105"/>
        <v/>
      </c>
      <c r="AB170" s="5" t="s">
        <v>43</v>
      </c>
      <c r="AC170" s="36" t="str">
        <f t="shared" si="106"/>
        <v/>
      </c>
      <c r="AD170" s="4"/>
      <c r="AE170" s="4" t="str">
        <f t="shared" si="91"/>
        <v/>
      </c>
      <c r="AF170" s="4" t="str">
        <f>IF(G170="","",'2. Add assumptions'!$E$4)</f>
        <v/>
      </c>
      <c r="AG170" s="4" t="str">
        <f t="shared" si="92"/>
        <v/>
      </c>
      <c r="AI170" s="27" t="e">
        <f>AG170*('2. Add assumptions'!$E$7)</f>
        <v>#VALUE!</v>
      </c>
      <c r="AJ170" s="27" t="e">
        <f>1-(((('2. Add assumptions'!$E$4)/AE170)-1)/((('2. Add assumptions'!$E$4)/AI170)-1))</f>
        <v>#VALUE!</v>
      </c>
      <c r="AK170" s="27" t="e">
        <f t="shared" si="79"/>
        <v>#VALUE!</v>
      </c>
      <c r="AL170" s="27" t="e">
        <f t="shared" si="80"/>
        <v>#VALUE!</v>
      </c>
      <c r="AM170" s="27" t="e">
        <f>(1+(1-('2. Add assumptions'!$E$4))/(('2. Add assumptions'!$E$4)-AI170))*(1-((1-('2. Add assumptions'!$E$4))/(1-AE170)))</f>
        <v>#VALUE!</v>
      </c>
      <c r="AN170" s="27" t="e">
        <f t="shared" si="81"/>
        <v>#VALUE!</v>
      </c>
      <c r="AO170" s="27" t="e">
        <f t="shared" si="82"/>
        <v>#VALUE!</v>
      </c>
      <c r="AP170" s="27" t="e">
        <f>AE170-(('2. Add assumptions'!$E$10)*SQRT((AE170*(1-AE170))/(E170+F170)))</f>
        <v>#VALUE!</v>
      </c>
      <c r="AQ170" s="27" t="e">
        <f>AE170+(('2. Add assumptions'!$E$10)*SQRT((AE170*(1-AE170))/(E170+F170)))</f>
        <v>#VALUE!</v>
      </c>
      <c r="AR170" s="27" t="e">
        <f>AI170-(('2. Add assumptions'!$E$10)*('2. Add assumptions'!$E$7)*SQRT((AG170*(1-AG170))/(I170+J170)))</f>
        <v>#VALUE!</v>
      </c>
      <c r="AS170" s="27" t="e">
        <f>AI170+(('2. Add assumptions'!$E$10)*('2. Add assumptions'!$E$7)*SQRT((AG170*(1-AG170))/(I170+J170)))</f>
        <v>#VALUE!</v>
      </c>
      <c r="AT170" s="27" t="e">
        <f>1-(((('2. Add assumptions'!$E$4)/AP170)-1)/((('2. Add assumptions'!$E$4)/AS170)-1))</f>
        <v>#VALUE!</v>
      </c>
      <c r="AU170" s="27" t="e">
        <f t="shared" si="83"/>
        <v>#VALUE!</v>
      </c>
      <c r="AV170" s="27" t="e">
        <f t="shared" si="84"/>
        <v>#VALUE!</v>
      </c>
      <c r="AW170" s="27" t="e">
        <f>1-(((('2. Add assumptions'!$E$4)/AQ170)-1)/((('2. Add assumptions'!$E$4)/AR170)-1))</f>
        <v>#VALUE!</v>
      </c>
      <c r="AX170" s="27" t="e">
        <f t="shared" si="85"/>
        <v>#VALUE!</v>
      </c>
      <c r="AY170" s="27" t="e">
        <f t="shared" si="86"/>
        <v>#VALUE!</v>
      </c>
      <c r="AZ170" s="27" t="e">
        <f>(1+((1-'2. Add assumptions'!$E$4)/('2. Add assumptions'!$E$4-AR170)))*(1-(1-'2. Add assumptions'!$E$4)/(1-AQ170))</f>
        <v>#VALUE!</v>
      </c>
      <c r="BA170" s="27" t="e">
        <f t="shared" si="87"/>
        <v>#VALUE!</v>
      </c>
      <c r="BB170" s="27" t="e">
        <f t="shared" si="88"/>
        <v>#VALUE!</v>
      </c>
      <c r="BC170" s="27" t="e">
        <f>(1+((1-'2. Add assumptions'!$E$4)/('2. Add assumptions'!$E$4-AS170)))*(1-(1-'2. Add assumptions'!$E$4)/(1-AP170))</f>
        <v>#VALUE!</v>
      </c>
      <c r="BD170" s="27" t="e">
        <f t="shared" si="89"/>
        <v>#VALUE!</v>
      </c>
      <c r="BE170" s="27" t="e">
        <f t="shared" si="90"/>
        <v>#VALUE!</v>
      </c>
    </row>
    <row r="171" spans="1:57" x14ac:dyDescent="0.25">
      <c r="A171" s="39" t="str">
        <f>IF(G171="","",IF(K171="","",IF(E171/G171&lt;'2. Add assumptions'!$E$4,IF(I171/K171&lt;'2. Add assumptions'!$E$4,IF((E171&gt;0),IF(I171&gt;0,IF(G171&gt;0,IF(K171&gt;0,1,0),0),0),0),0))))</f>
        <v/>
      </c>
      <c r="B171" s="39" t="str">
        <f>IF(G171="","",IF(K171="","",IF(E171/G171&lt;'2. Add assumptions'!$E$4,IF(K171&gt;0,IF(G171&gt;0,IF(H171&gt;L171,1,0),0)))))</f>
        <v/>
      </c>
      <c r="C171" s="31"/>
      <c r="D171" s="8"/>
      <c r="E171" s="8"/>
      <c r="F171" s="8"/>
      <c r="G171" s="17" t="str">
        <f t="shared" si="77"/>
        <v/>
      </c>
      <c r="H171" s="41" t="str">
        <f t="shared" si="102"/>
        <v/>
      </c>
      <c r="I171" s="8"/>
      <c r="J171" s="8"/>
      <c r="K171" s="16" t="str">
        <f t="shared" si="78"/>
        <v/>
      </c>
      <c r="L171" s="15" t="str">
        <f t="shared" si="93"/>
        <v/>
      </c>
      <c r="N171" t="str">
        <f t="shared" si="94"/>
        <v/>
      </c>
      <c r="O171" t="str">
        <f t="shared" si="95"/>
        <v/>
      </c>
      <c r="P171" t="str">
        <f t="shared" si="96"/>
        <v/>
      </c>
      <c r="Q171" t="str">
        <f t="shared" si="97"/>
        <v/>
      </c>
      <c r="R171" t="str">
        <f t="shared" si="98"/>
        <v/>
      </c>
      <c r="S171" t="str">
        <f t="shared" si="99"/>
        <v/>
      </c>
      <c r="U171" s="4" t="str">
        <f t="shared" si="100"/>
        <v/>
      </c>
      <c r="V171" s="4" t="str">
        <f t="shared" si="101"/>
        <v/>
      </c>
      <c r="W171" s="5" t="s">
        <v>43</v>
      </c>
      <c r="X171" s="36" t="str">
        <f t="shared" si="103"/>
        <v/>
      </c>
      <c r="Z171" s="36" t="str">
        <f t="shared" si="104"/>
        <v/>
      </c>
      <c r="AA171" s="36" t="str">
        <f t="shared" si="105"/>
        <v/>
      </c>
      <c r="AB171" s="5" t="s">
        <v>43</v>
      </c>
      <c r="AC171" s="36" t="str">
        <f t="shared" si="106"/>
        <v/>
      </c>
      <c r="AD171" s="4"/>
      <c r="AE171" s="4" t="str">
        <f t="shared" ref="AE171:AE200" si="107">IF(G171="", "", E171/(E171+F171))</f>
        <v/>
      </c>
      <c r="AF171" s="4" t="str">
        <f>IF(G171="","",'2. Add assumptions'!$E$4)</f>
        <v/>
      </c>
      <c r="AG171" s="4" t="str">
        <f t="shared" ref="AG171:AG200" si="108">IF(G171="", "", I171/(I171+J171))</f>
        <v/>
      </c>
      <c r="AI171" s="27" t="e">
        <f>AG171*('2. Add assumptions'!$E$7)</f>
        <v>#VALUE!</v>
      </c>
      <c r="AJ171" s="27" t="e">
        <f>1-(((('2. Add assumptions'!$E$4)/AE171)-1)/((('2. Add assumptions'!$E$4)/AI171)-1))</f>
        <v>#VALUE!</v>
      </c>
      <c r="AK171" s="27" t="e">
        <f t="shared" si="79"/>
        <v>#VALUE!</v>
      </c>
      <c r="AL171" s="27" t="e">
        <f t="shared" si="80"/>
        <v>#VALUE!</v>
      </c>
      <c r="AM171" s="27" t="e">
        <f>(1+(1-('2. Add assumptions'!$E$4))/(('2. Add assumptions'!$E$4)-AI171))*(1-((1-('2. Add assumptions'!$E$4))/(1-AE171)))</f>
        <v>#VALUE!</v>
      </c>
      <c r="AN171" s="27" t="e">
        <f t="shared" si="81"/>
        <v>#VALUE!</v>
      </c>
      <c r="AO171" s="27" t="e">
        <f t="shared" si="82"/>
        <v>#VALUE!</v>
      </c>
      <c r="AP171" s="27" t="e">
        <f>AE171-(('2. Add assumptions'!$E$10)*SQRT((AE171*(1-AE171))/(E171+F171)))</f>
        <v>#VALUE!</v>
      </c>
      <c r="AQ171" s="27" t="e">
        <f>AE171+(('2. Add assumptions'!$E$10)*SQRT((AE171*(1-AE171))/(E171+F171)))</f>
        <v>#VALUE!</v>
      </c>
      <c r="AR171" s="27" t="e">
        <f>AI171-(('2. Add assumptions'!$E$10)*('2. Add assumptions'!$E$7)*SQRT((AG171*(1-AG171))/(I171+J171)))</f>
        <v>#VALUE!</v>
      </c>
      <c r="AS171" s="27" t="e">
        <f>AI171+(('2. Add assumptions'!$E$10)*('2. Add assumptions'!$E$7)*SQRT((AG171*(1-AG171))/(I171+J171)))</f>
        <v>#VALUE!</v>
      </c>
      <c r="AT171" s="27" t="e">
        <f>1-(((('2. Add assumptions'!$E$4)/AP171)-1)/((('2. Add assumptions'!$E$4)/AS171)-1))</f>
        <v>#VALUE!</v>
      </c>
      <c r="AU171" s="27" t="e">
        <f t="shared" si="83"/>
        <v>#VALUE!</v>
      </c>
      <c r="AV171" s="27" t="e">
        <f t="shared" si="84"/>
        <v>#VALUE!</v>
      </c>
      <c r="AW171" s="27" t="e">
        <f>1-(((('2. Add assumptions'!$E$4)/AQ171)-1)/((('2. Add assumptions'!$E$4)/AR171)-1))</f>
        <v>#VALUE!</v>
      </c>
      <c r="AX171" s="27" t="e">
        <f t="shared" si="85"/>
        <v>#VALUE!</v>
      </c>
      <c r="AY171" s="27" t="e">
        <f t="shared" si="86"/>
        <v>#VALUE!</v>
      </c>
      <c r="AZ171" s="27" t="e">
        <f>(1+((1-'2. Add assumptions'!$E$4)/('2. Add assumptions'!$E$4-AR171)))*(1-(1-'2. Add assumptions'!$E$4)/(1-AQ171))</f>
        <v>#VALUE!</v>
      </c>
      <c r="BA171" s="27" t="e">
        <f t="shared" si="87"/>
        <v>#VALUE!</v>
      </c>
      <c r="BB171" s="27" t="e">
        <f t="shared" si="88"/>
        <v>#VALUE!</v>
      </c>
      <c r="BC171" s="27" t="e">
        <f>(1+((1-'2. Add assumptions'!$E$4)/('2. Add assumptions'!$E$4-AS171)))*(1-(1-'2. Add assumptions'!$E$4)/(1-AP171))</f>
        <v>#VALUE!</v>
      </c>
      <c r="BD171" s="27" t="e">
        <f t="shared" si="89"/>
        <v>#VALUE!</v>
      </c>
      <c r="BE171" s="27" t="e">
        <f t="shared" si="90"/>
        <v>#VALUE!</v>
      </c>
    </row>
    <row r="172" spans="1:57" x14ac:dyDescent="0.25">
      <c r="A172" s="39" t="str">
        <f>IF(G172="","",IF(K172="","",IF(E172/G172&lt;'2. Add assumptions'!$E$4,IF(I172/K172&lt;'2. Add assumptions'!$E$4,IF((E172&gt;0),IF(I172&gt;0,IF(G172&gt;0,IF(K172&gt;0,1,0),0),0),0),0))))</f>
        <v/>
      </c>
      <c r="B172" s="39" t="str">
        <f>IF(G172="","",IF(K172="","",IF(E172/G172&lt;'2. Add assumptions'!$E$4,IF(K172&gt;0,IF(G172&gt;0,IF(H172&gt;L172,1,0),0)))))</f>
        <v/>
      </c>
      <c r="C172" s="31"/>
      <c r="D172" s="8"/>
      <c r="E172" s="8"/>
      <c r="F172" s="8"/>
      <c r="G172" s="17" t="str">
        <f t="shared" si="77"/>
        <v/>
      </c>
      <c r="H172" s="41" t="str">
        <f t="shared" si="102"/>
        <v/>
      </c>
      <c r="I172" s="8"/>
      <c r="J172" s="8"/>
      <c r="K172" s="16" t="str">
        <f t="shared" si="78"/>
        <v/>
      </c>
      <c r="L172" s="15" t="str">
        <f t="shared" si="93"/>
        <v/>
      </c>
      <c r="N172" t="str">
        <f t="shared" ref="N172:N200" si="109">IF(E172="", "", C172*E172)</f>
        <v/>
      </c>
      <c r="O172" t="str">
        <f t="shared" ref="O172:O200" si="110">IF(F172="", "", C172*F172)</f>
        <v/>
      </c>
      <c r="P172" t="str">
        <f t="shared" ref="P172:P200" si="111">IF(G172="", "", C172*G172)</f>
        <v/>
      </c>
      <c r="Q172" t="str">
        <f t="shared" ref="Q172:Q200" si="112">IF(I172="", "", C172*I172)</f>
        <v/>
      </c>
      <c r="R172" t="str">
        <f t="shared" ref="R172:R200" si="113">IF(J172="", "", C172*J172)</f>
        <v/>
      </c>
      <c r="S172" t="str">
        <f t="shared" ref="S172:S200" si="114">IF(K172="", "", C172*K172)</f>
        <v/>
      </c>
      <c r="U172" s="4" t="str">
        <f t="shared" si="100"/>
        <v/>
      </c>
      <c r="V172" s="4" t="str">
        <f t="shared" si="101"/>
        <v/>
      </c>
      <c r="W172" s="5" t="s">
        <v>43</v>
      </c>
      <c r="X172" s="36" t="str">
        <f t="shared" si="103"/>
        <v/>
      </c>
      <c r="Z172" s="36" t="str">
        <f t="shared" si="104"/>
        <v/>
      </c>
      <c r="AA172" s="36" t="str">
        <f t="shared" si="105"/>
        <v/>
      </c>
      <c r="AB172" s="5" t="s">
        <v>43</v>
      </c>
      <c r="AC172" s="36" t="str">
        <f t="shared" si="106"/>
        <v/>
      </c>
      <c r="AD172" s="4"/>
      <c r="AE172" s="4" t="str">
        <f t="shared" si="107"/>
        <v/>
      </c>
      <c r="AF172" s="4" t="str">
        <f>IF(G172="","",'2. Add assumptions'!$E$4)</f>
        <v/>
      </c>
      <c r="AG172" s="4" t="str">
        <f t="shared" si="108"/>
        <v/>
      </c>
      <c r="AI172" s="27" t="e">
        <f>AG172*('2. Add assumptions'!$E$7)</f>
        <v>#VALUE!</v>
      </c>
      <c r="AJ172" s="27" t="e">
        <f>1-(((('2. Add assumptions'!$E$4)/AE172)-1)/((('2. Add assumptions'!$E$4)/AI172)-1))</f>
        <v>#VALUE!</v>
      </c>
      <c r="AK172" s="27" t="e">
        <f t="shared" si="79"/>
        <v>#VALUE!</v>
      </c>
      <c r="AL172" s="27" t="e">
        <f t="shared" si="80"/>
        <v>#VALUE!</v>
      </c>
      <c r="AM172" s="27" t="e">
        <f>(1+(1-('2. Add assumptions'!$E$4))/(('2. Add assumptions'!$E$4)-AI172))*(1-((1-('2. Add assumptions'!$E$4))/(1-AE172)))</f>
        <v>#VALUE!</v>
      </c>
      <c r="AN172" s="27" t="e">
        <f t="shared" si="81"/>
        <v>#VALUE!</v>
      </c>
      <c r="AO172" s="27" t="e">
        <f t="shared" si="82"/>
        <v>#VALUE!</v>
      </c>
      <c r="AP172" s="27" t="e">
        <f>AE172-(('2. Add assumptions'!$E$10)*SQRT((AE172*(1-AE172))/(E172+F172)))</f>
        <v>#VALUE!</v>
      </c>
      <c r="AQ172" s="27" t="e">
        <f>AE172+(('2. Add assumptions'!$E$10)*SQRT((AE172*(1-AE172))/(E172+F172)))</f>
        <v>#VALUE!</v>
      </c>
      <c r="AR172" s="27" t="e">
        <f>AI172-(('2. Add assumptions'!$E$10)*('2. Add assumptions'!$E$7)*SQRT((AG172*(1-AG172))/(I172+J172)))</f>
        <v>#VALUE!</v>
      </c>
      <c r="AS172" s="27" t="e">
        <f>AI172+(('2. Add assumptions'!$E$10)*('2. Add assumptions'!$E$7)*SQRT((AG172*(1-AG172))/(I172+J172)))</f>
        <v>#VALUE!</v>
      </c>
      <c r="AT172" s="27" t="e">
        <f>1-(((('2. Add assumptions'!$E$4)/AP172)-1)/((('2. Add assumptions'!$E$4)/AS172)-1))</f>
        <v>#VALUE!</v>
      </c>
      <c r="AU172" s="27" t="e">
        <f t="shared" si="83"/>
        <v>#VALUE!</v>
      </c>
      <c r="AV172" s="27" t="e">
        <f t="shared" si="84"/>
        <v>#VALUE!</v>
      </c>
      <c r="AW172" s="27" t="e">
        <f>1-(((('2. Add assumptions'!$E$4)/AQ172)-1)/((('2. Add assumptions'!$E$4)/AR172)-1))</f>
        <v>#VALUE!</v>
      </c>
      <c r="AX172" s="27" t="e">
        <f t="shared" si="85"/>
        <v>#VALUE!</v>
      </c>
      <c r="AY172" s="27" t="e">
        <f t="shared" si="86"/>
        <v>#VALUE!</v>
      </c>
      <c r="AZ172" s="27" t="e">
        <f>(1+((1-'2. Add assumptions'!$E$4)/('2. Add assumptions'!$E$4-AR172)))*(1-(1-'2. Add assumptions'!$E$4)/(1-AQ172))</f>
        <v>#VALUE!</v>
      </c>
      <c r="BA172" s="27" t="e">
        <f t="shared" si="87"/>
        <v>#VALUE!</v>
      </c>
      <c r="BB172" s="27" t="e">
        <f t="shared" si="88"/>
        <v>#VALUE!</v>
      </c>
      <c r="BC172" s="27" t="e">
        <f>(1+((1-'2. Add assumptions'!$E$4)/('2. Add assumptions'!$E$4-AS172)))*(1-(1-'2. Add assumptions'!$E$4)/(1-AP172))</f>
        <v>#VALUE!</v>
      </c>
      <c r="BD172" s="27" t="e">
        <f t="shared" si="89"/>
        <v>#VALUE!</v>
      </c>
      <c r="BE172" s="27" t="e">
        <f t="shared" si="90"/>
        <v>#VALUE!</v>
      </c>
    </row>
    <row r="173" spans="1:57" x14ac:dyDescent="0.25">
      <c r="A173" s="39" t="str">
        <f>IF(G173="","",IF(K173="","",IF(E173/G173&lt;'2. Add assumptions'!$E$4,IF(I173/K173&lt;'2. Add assumptions'!$E$4,IF((E173&gt;0),IF(I173&gt;0,IF(G173&gt;0,IF(K173&gt;0,1,0),0),0),0),0))))</f>
        <v/>
      </c>
      <c r="B173" s="39" t="str">
        <f>IF(G173="","",IF(K173="","",IF(E173/G173&lt;'2. Add assumptions'!$E$4,IF(K173&gt;0,IF(G173&gt;0,IF(H173&gt;L173,1,0),0)))))</f>
        <v/>
      </c>
      <c r="C173" s="31"/>
      <c r="D173" s="8"/>
      <c r="E173" s="8"/>
      <c r="F173" s="8"/>
      <c r="G173" s="17" t="str">
        <f t="shared" ref="G173:G200" si="115">IF(F173="", "", E173+F173)</f>
        <v/>
      </c>
      <c r="H173" s="41" t="str">
        <f t="shared" si="102"/>
        <v/>
      </c>
      <c r="I173" s="8"/>
      <c r="J173" s="8"/>
      <c r="K173" s="16" t="str">
        <f t="shared" ref="K173:K200" si="116">IF(J173="", "", I173+J173)</f>
        <v/>
      </c>
      <c r="L173" s="15" t="str">
        <f t="shared" si="93"/>
        <v/>
      </c>
      <c r="N173" t="str">
        <f t="shared" si="109"/>
        <v/>
      </c>
      <c r="O173" t="str">
        <f t="shared" si="110"/>
        <v/>
      </c>
      <c r="P173" t="str">
        <f t="shared" si="111"/>
        <v/>
      </c>
      <c r="Q173" t="str">
        <f t="shared" si="112"/>
        <v/>
      </c>
      <c r="R173" t="str">
        <f t="shared" si="113"/>
        <v/>
      </c>
      <c r="S173" t="str">
        <f t="shared" si="114"/>
        <v/>
      </c>
      <c r="U173" s="4" t="str">
        <f t="shared" si="100"/>
        <v/>
      </c>
      <c r="V173" s="4" t="str">
        <f t="shared" si="101"/>
        <v/>
      </c>
      <c r="W173" s="5" t="s">
        <v>43</v>
      </c>
      <c r="X173" s="36" t="str">
        <f t="shared" si="103"/>
        <v/>
      </c>
      <c r="Z173" s="36" t="str">
        <f t="shared" si="104"/>
        <v/>
      </c>
      <c r="AA173" s="36" t="str">
        <f t="shared" si="105"/>
        <v/>
      </c>
      <c r="AB173" s="5" t="s">
        <v>43</v>
      </c>
      <c r="AC173" s="36" t="str">
        <f t="shared" si="106"/>
        <v/>
      </c>
      <c r="AD173" s="4"/>
      <c r="AE173" s="4" t="str">
        <f t="shared" si="107"/>
        <v/>
      </c>
      <c r="AF173" s="4" t="str">
        <f>IF(G173="","",'2. Add assumptions'!$E$4)</f>
        <v/>
      </c>
      <c r="AG173" s="4" t="str">
        <f t="shared" si="108"/>
        <v/>
      </c>
      <c r="AI173" s="27" t="e">
        <f>AG173*('2. Add assumptions'!$E$7)</f>
        <v>#VALUE!</v>
      </c>
      <c r="AJ173" s="27" t="e">
        <f>1-(((('2. Add assumptions'!$E$4)/AE173)-1)/((('2. Add assumptions'!$E$4)/AI173)-1))</f>
        <v>#VALUE!</v>
      </c>
      <c r="AK173" s="27" t="e">
        <f t="shared" ref="AK173:AK200" si="117">IF(AJ173&lt;0,0,AJ173)</f>
        <v>#VALUE!</v>
      </c>
      <c r="AL173" s="27" t="e">
        <f t="shared" ref="AL173:AL200" si="118">IF(AK173&gt;1,1,AK173)</f>
        <v>#VALUE!</v>
      </c>
      <c r="AM173" s="27" t="e">
        <f>(1+(1-('2. Add assumptions'!$E$4))/(('2. Add assumptions'!$E$4)-AI173))*(1-((1-('2. Add assumptions'!$E$4))/(1-AE173)))</f>
        <v>#VALUE!</v>
      </c>
      <c r="AN173" s="27" t="e">
        <f t="shared" ref="AN173:AN200" si="119">IF(AM173&lt;0,0,AM173)</f>
        <v>#VALUE!</v>
      </c>
      <c r="AO173" s="27" t="e">
        <f t="shared" ref="AO173:AO200" si="120">IF(AN173&gt;1,1,AN173)</f>
        <v>#VALUE!</v>
      </c>
      <c r="AP173" s="27" t="e">
        <f>AE173-(('2. Add assumptions'!$E$10)*SQRT((AE173*(1-AE173))/(E173+F173)))</f>
        <v>#VALUE!</v>
      </c>
      <c r="AQ173" s="27" t="e">
        <f>AE173+(('2. Add assumptions'!$E$10)*SQRT((AE173*(1-AE173))/(E173+F173)))</f>
        <v>#VALUE!</v>
      </c>
      <c r="AR173" s="27" t="e">
        <f>AI173-(('2. Add assumptions'!$E$10)*('2. Add assumptions'!$E$7)*SQRT((AG173*(1-AG173))/(I173+J173)))</f>
        <v>#VALUE!</v>
      </c>
      <c r="AS173" s="27" t="e">
        <f>AI173+(('2. Add assumptions'!$E$10)*('2. Add assumptions'!$E$7)*SQRT((AG173*(1-AG173))/(I173+J173)))</f>
        <v>#VALUE!</v>
      </c>
      <c r="AT173" s="27" t="e">
        <f>1-(((('2. Add assumptions'!$E$4)/AP173)-1)/((('2. Add assumptions'!$E$4)/AS173)-1))</f>
        <v>#VALUE!</v>
      </c>
      <c r="AU173" s="27" t="e">
        <f t="shared" ref="AU173:AU200" si="121">IF(AT173&lt;0,0,AT173)</f>
        <v>#VALUE!</v>
      </c>
      <c r="AV173" s="27" t="e">
        <f t="shared" ref="AV173:AV200" si="122">IF(AU173&gt;1,1,AU173)</f>
        <v>#VALUE!</v>
      </c>
      <c r="AW173" s="27" t="e">
        <f>1-(((('2. Add assumptions'!$E$4)/AQ173)-1)/((('2. Add assumptions'!$E$4)/AR173)-1))</f>
        <v>#VALUE!</v>
      </c>
      <c r="AX173" s="27" t="e">
        <f t="shared" ref="AX173:AX200" si="123">IF(AW173&lt;0,0,AW173)</f>
        <v>#VALUE!</v>
      </c>
      <c r="AY173" s="27" t="e">
        <f t="shared" ref="AY173:AY200" si="124">IF(AX173&gt;1,1,AX173)</f>
        <v>#VALUE!</v>
      </c>
      <c r="AZ173" s="27" t="e">
        <f>(1+((1-'2. Add assumptions'!$E$4)/('2. Add assumptions'!$E$4-AR173)))*(1-(1-'2. Add assumptions'!$E$4)/(1-AQ173))</f>
        <v>#VALUE!</v>
      </c>
      <c r="BA173" s="27" t="e">
        <f t="shared" ref="BA173:BA200" si="125">IF(AZ173&lt;0,0,AZ173)</f>
        <v>#VALUE!</v>
      </c>
      <c r="BB173" s="27" t="e">
        <f t="shared" ref="BB173:BB200" si="126">IF(BA173&gt;1,1,BA173)</f>
        <v>#VALUE!</v>
      </c>
      <c r="BC173" s="27" t="e">
        <f>(1+((1-'2. Add assumptions'!$E$4)/('2. Add assumptions'!$E$4-AS173)))*(1-(1-'2. Add assumptions'!$E$4)/(1-AP173))</f>
        <v>#VALUE!</v>
      </c>
      <c r="BD173" s="27" t="e">
        <f t="shared" ref="BD173:BD200" si="127">IF(BC173&lt;0,0,BC173)</f>
        <v>#VALUE!</v>
      </c>
      <c r="BE173" s="27" t="e">
        <f t="shared" ref="BE173:BE200" si="128">IF(BD173&gt;1,1,BD173)</f>
        <v>#VALUE!</v>
      </c>
    </row>
    <row r="174" spans="1:57" x14ac:dyDescent="0.25">
      <c r="A174" s="39" t="str">
        <f>IF(G174="","",IF(K174="","",IF(E174/G174&lt;'2. Add assumptions'!$E$4,IF(I174/K174&lt;'2. Add assumptions'!$E$4,IF((E174&gt;0),IF(I174&gt;0,IF(G174&gt;0,IF(K174&gt;0,1,0),0),0),0),0))))</f>
        <v/>
      </c>
      <c r="B174" s="39" t="str">
        <f>IF(G174="","",IF(K174="","",IF(E174/G174&lt;'2. Add assumptions'!$E$4,IF(K174&gt;0,IF(G174&gt;0,IF(H174&gt;L174,1,0),0)))))</f>
        <v/>
      </c>
      <c r="C174" s="31"/>
      <c r="D174" s="8"/>
      <c r="E174" s="8"/>
      <c r="F174" s="8"/>
      <c r="G174" s="17" t="str">
        <f t="shared" si="115"/>
        <v/>
      </c>
      <c r="H174" s="41" t="str">
        <f t="shared" si="102"/>
        <v/>
      </c>
      <c r="I174" s="8"/>
      <c r="J174" s="8"/>
      <c r="K174" s="16" t="str">
        <f t="shared" si="116"/>
        <v/>
      </c>
      <c r="L174" s="15" t="str">
        <f t="shared" si="93"/>
        <v/>
      </c>
      <c r="N174" t="str">
        <f t="shared" si="109"/>
        <v/>
      </c>
      <c r="O174" t="str">
        <f t="shared" si="110"/>
        <v/>
      </c>
      <c r="P174" t="str">
        <f t="shared" si="111"/>
        <v/>
      </c>
      <c r="Q174" t="str">
        <f t="shared" si="112"/>
        <v/>
      </c>
      <c r="R174" t="str">
        <f t="shared" si="113"/>
        <v/>
      </c>
      <c r="S174" t="str">
        <f t="shared" si="114"/>
        <v/>
      </c>
      <c r="U174" s="4" t="str">
        <f t="shared" si="100"/>
        <v/>
      </c>
      <c r="V174" s="4" t="str">
        <f t="shared" si="101"/>
        <v/>
      </c>
      <c r="W174" s="5" t="s">
        <v>43</v>
      </c>
      <c r="X174" s="36" t="str">
        <f t="shared" si="103"/>
        <v/>
      </c>
      <c r="Z174" s="36" t="str">
        <f t="shared" si="104"/>
        <v/>
      </c>
      <c r="AA174" s="36" t="str">
        <f t="shared" si="105"/>
        <v/>
      </c>
      <c r="AB174" s="5" t="s">
        <v>43</v>
      </c>
      <c r="AC174" s="36" t="str">
        <f t="shared" si="106"/>
        <v/>
      </c>
      <c r="AD174" s="4"/>
      <c r="AE174" s="4" t="str">
        <f t="shared" si="107"/>
        <v/>
      </c>
      <c r="AF174" s="4" t="str">
        <f>IF(G174="","",'2. Add assumptions'!$E$4)</f>
        <v/>
      </c>
      <c r="AG174" s="4" t="str">
        <f t="shared" si="108"/>
        <v/>
      </c>
      <c r="AI174" s="27" t="e">
        <f>AG174*('2. Add assumptions'!$E$7)</f>
        <v>#VALUE!</v>
      </c>
      <c r="AJ174" s="27" t="e">
        <f>1-(((('2. Add assumptions'!$E$4)/AE174)-1)/((('2. Add assumptions'!$E$4)/AI174)-1))</f>
        <v>#VALUE!</v>
      </c>
      <c r="AK174" s="27" t="e">
        <f t="shared" si="117"/>
        <v>#VALUE!</v>
      </c>
      <c r="AL174" s="27" t="e">
        <f t="shared" si="118"/>
        <v>#VALUE!</v>
      </c>
      <c r="AM174" s="27" t="e">
        <f>(1+(1-('2. Add assumptions'!$E$4))/(('2. Add assumptions'!$E$4)-AI174))*(1-((1-('2. Add assumptions'!$E$4))/(1-AE174)))</f>
        <v>#VALUE!</v>
      </c>
      <c r="AN174" s="27" t="e">
        <f t="shared" si="119"/>
        <v>#VALUE!</v>
      </c>
      <c r="AO174" s="27" t="e">
        <f t="shared" si="120"/>
        <v>#VALUE!</v>
      </c>
      <c r="AP174" s="27" t="e">
        <f>AE174-(('2. Add assumptions'!$E$10)*SQRT((AE174*(1-AE174))/(E174+F174)))</f>
        <v>#VALUE!</v>
      </c>
      <c r="AQ174" s="27" t="e">
        <f>AE174+(('2. Add assumptions'!$E$10)*SQRT((AE174*(1-AE174))/(E174+F174)))</f>
        <v>#VALUE!</v>
      </c>
      <c r="AR174" s="27" t="e">
        <f>AI174-(('2. Add assumptions'!$E$10)*('2. Add assumptions'!$E$7)*SQRT((AG174*(1-AG174))/(I174+J174)))</f>
        <v>#VALUE!</v>
      </c>
      <c r="AS174" s="27" t="e">
        <f>AI174+(('2. Add assumptions'!$E$10)*('2. Add assumptions'!$E$7)*SQRT((AG174*(1-AG174))/(I174+J174)))</f>
        <v>#VALUE!</v>
      </c>
      <c r="AT174" s="27" t="e">
        <f>1-(((('2. Add assumptions'!$E$4)/AP174)-1)/((('2. Add assumptions'!$E$4)/AS174)-1))</f>
        <v>#VALUE!</v>
      </c>
      <c r="AU174" s="27" t="e">
        <f t="shared" si="121"/>
        <v>#VALUE!</v>
      </c>
      <c r="AV174" s="27" t="e">
        <f t="shared" si="122"/>
        <v>#VALUE!</v>
      </c>
      <c r="AW174" s="27" t="e">
        <f>1-(((('2. Add assumptions'!$E$4)/AQ174)-1)/((('2. Add assumptions'!$E$4)/AR174)-1))</f>
        <v>#VALUE!</v>
      </c>
      <c r="AX174" s="27" t="e">
        <f t="shared" si="123"/>
        <v>#VALUE!</v>
      </c>
      <c r="AY174" s="27" t="e">
        <f t="shared" si="124"/>
        <v>#VALUE!</v>
      </c>
      <c r="AZ174" s="27" t="e">
        <f>(1+((1-'2. Add assumptions'!$E$4)/('2. Add assumptions'!$E$4-AR174)))*(1-(1-'2. Add assumptions'!$E$4)/(1-AQ174))</f>
        <v>#VALUE!</v>
      </c>
      <c r="BA174" s="27" t="e">
        <f t="shared" si="125"/>
        <v>#VALUE!</v>
      </c>
      <c r="BB174" s="27" t="e">
        <f t="shared" si="126"/>
        <v>#VALUE!</v>
      </c>
      <c r="BC174" s="27" t="e">
        <f>(1+((1-'2. Add assumptions'!$E$4)/('2. Add assumptions'!$E$4-AS174)))*(1-(1-'2. Add assumptions'!$E$4)/(1-AP174))</f>
        <v>#VALUE!</v>
      </c>
      <c r="BD174" s="27" t="e">
        <f t="shared" si="127"/>
        <v>#VALUE!</v>
      </c>
      <c r="BE174" s="27" t="e">
        <f t="shared" si="128"/>
        <v>#VALUE!</v>
      </c>
    </row>
    <row r="175" spans="1:57" x14ac:dyDescent="0.25">
      <c r="A175" s="39" t="str">
        <f>IF(G175="","",IF(K175="","",IF(E175/G175&lt;'2. Add assumptions'!$E$4,IF(I175/K175&lt;'2. Add assumptions'!$E$4,IF((E175&gt;0),IF(I175&gt;0,IF(G175&gt;0,IF(K175&gt;0,1,0),0),0),0),0))))</f>
        <v/>
      </c>
      <c r="B175" s="39" t="str">
        <f>IF(G175="","",IF(K175="","",IF(E175/G175&lt;'2. Add assumptions'!$E$4,IF(K175&gt;0,IF(G175&gt;0,IF(H175&gt;L175,1,0),0)))))</f>
        <v/>
      </c>
      <c r="C175" s="31"/>
      <c r="D175" s="8"/>
      <c r="E175" s="8"/>
      <c r="F175" s="8"/>
      <c r="G175" s="17" t="str">
        <f t="shared" si="115"/>
        <v/>
      </c>
      <c r="H175" s="41" t="str">
        <f t="shared" si="102"/>
        <v/>
      </c>
      <c r="I175" s="8"/>
      <c r="J175" s="8"/>
      <c r="K175" s="16" t="str">
        <f t="shared" si="116"/>
        <v/>
      </c>
      <c r="L175" s="15" t="str">
        <f t="shared" si="93"/>
        <v/>
      </c>
      <c r="N175" t="str">
        <f t="shared" si="109"/>
        <v/>
      </c>
      <c r="O175" t="str">
        <f t="shared" si="110"/>
        <v/>
      </c>
      <c r="P175" t="str">
        <f t="shared" si="111"/>
        <v/>
      </c>
      <c r="Q175" t="str">
        <f t="shared" si="112"/>
        <v/>
      </c>
      <c r="R175" t="str">
        <f t="shared" si="113"/>
        <v/>
      </c>
      <c r="S175" t="str">
        <f t="shared" si="114"/>
        <v/>
      </c>
      <c r="U175" s="4" t="str">
        <f t="shared" si="100"/>
        <v/>
      </c>
      <c r="V175" s="4" t="str">
        <f t="shared" si="101"/>
        <v/>
      </c>
      <c r="W175" s="5" t="s">
        <v>43</v>
      </c>
      <c r="X175" s="36" t="str">
        <f t="shared" si="103"/>
        <v/>
      </c>
      <c r="Z175" s="36" t="str">
        <f t="shared" si="104"/>
        <v/>
      </c>
      <c r="AA175" s="36" t="str">
        <f t="shared" si="105"/>
        <v/>
      </c>
      <c r="AB175" s="5" t="s">
        <v>43</v>
      </c>
      <c r="AC175" s="36" t="str">
        <f t="shared" si="106"/>
        <v/>
      </c>
      <c r="AD175" s="4"/>
      <c r="AE175" s="4" t="str">
        <f t="shared" si="107"/>
        <v/>
      </c>
      <c r="AF175" s="4" t="str">
        <f>IF(G175="","",'2. Add assumptions'!$E$4)</f>
        <v/>
      </c>
      <c r="AG175" s="4" t="str">
        <f t="shared" si="108"/>
        <v/>
      </c>
      <c r="AI175" s="27" t="e">
        <f>AG175*('2. Add assumptions'!$E$7)</f>
        <v>#VALUE!</v>
      </c>
      <c r="AJ175" s="27" t="e">
        <f>1-(((('2. Add assumptions'!$E$4)/AE175)-1)/((('2. Add assumptions'!$E$4)/AI175)-1))</f>
        <v>#VALUE!</v>
      </c>
      <c r="AK175" s="27" t="e">
        <f t="shared" si="117"/>
        <v>#VALUE!</v>
      </c>
      <c r="AL175" s="27" t="e">
        <f t="shared" si="118"/>
        <v>#VALUE!</v>
      </c>
      <c r="AM175" s="27" t="e">
        <f>(1+(1-('2. Add assumptions'!$E$4))/(('2. Add assumptions'!$E$4)-AI175))*(1-((1-('2. Add assumptions'!$E$4))/(1-AE175)))</f>
        <v>#VALUE!</v>
      </c>
      <c r="AN175" s="27" t="e">
        <f t="shared" si="119"/>
        <v>#VALUE!</v>
      </c>
      <c r="AO175" s="27" t="e">
        <f t="shared" si="120"/>
        <v>#VALUE!</v>
      </c>
      <c r="AP175" s="27" t="e">
        <f>AE175-(('2. Add assumptions'!$E$10)*SQRT((AE175*(1-AE175))/(E175+F175)))</f>
        <v>#VALUE!</v>
      </c>
      <c r="AQ175" s="27" t="e">
        <f>AE175+(('2. Add assumptions'!$E$10)*SQRT((AE175*(1-AE175))/(E175+F175)))</f>
        <v>#VALUE!</v>
      </c>
      <c r="AR175" s="27" t="e">
        <f>AI175-(('2. Add assumptions'!$E$10)*('2. Add assumptions'!$E$7)*SQRT((AG175*(1-AG175))/(I175+J175)))</f>
        <v>#VALUE!</v>
      </c>
      <c r="AS175" s="27" t="e">
        <f>AI175+(('2. Add assumptions'!$E$10)*('2. Add assumptions'!$E$7)*SQRT((AG175*(1-AG175))/(I175+J175)))</f>
        <v>#VALUE!</v>
      </c>
      <c r="AT175" s="27" t="e">
        <f>1-(((('2. Add assumptions'!$E$4)/AP175)-1)/((('2. Add assumptions'!$E$4)/AS175)-1))</f>
        <v>#VALUE!</v>
      </c>
      <c r="AU175" s="27" t="e">
        <f t="shared" si="121"/>
        <v>#VALUE!</v>
      </c>
      <c r="AV175" s="27" t="e">
        <f t="shared" si="122"/>
        <v>#VALUE!</v>
      </c>
      <c r="AW175" s="27" t="e">
        <f>1-(((('2. Add assumptions'!$E$4)/AQ175)-1)/((('2. Add assumptions'!$E$4)/AR175)-1))</f>
        <v>#VALUE!</v>
      </c>
      <c r="AX175" s="27" t="e">
        <f t="shared" si="123"/>
        <v>#VALUE!</v>
      </c>
      <c r="AY175" s="27" t="e">
        <f t="shared" si="124"/>
        <v>#VALUE!</v>
      </c>
      <c r="AZ175" s="27" t="e">
        <f>(1+((1-'2. Add assumptions'!$E$4)/('2. Add assumptions'!$E$4-AR175)))*(1-(1-'2. Add assumptions'!$E$4)/(1-AQ175))</f>
        <v>#VALUE!</v>
      </c>
      <c r="BA175" s="27" t="e">
        <f t="shared" si="125"/>
        <v>#VALUE!</v>
      </c>
      <c r="BB175" s="27" t="e">
        <f t="shared" si="126"/>
        <v>#VALUE!</v>
      </c>
      <c r="BC175" s="27" t="e">
        <f>(1+((1-'2. Add assumptions'!$E$4)/('2. Add assumptions'!$E$4-AS175)))*(1-(1-'2. Add assumptions'!$E$4)/(1-AP175))</f>
        <v>#VALUE!</v>
      </c>
      <c r="BD175" s="27" t="e">
        <f t="shared" si="127"/>
        <v>#VALUE!</v>
      </c>
      <c r="BE175" s="27" t="e">
        <f t="shared" si="128"/>
        <v>#VALUE!</v>
      </c>
    </row>
    <row r="176" spans="1:57" x14ac:dyDescent="0.25">
      <c r="A176" s="39" t="str">
        <f>IF(G176="","",IF(K176="","",IF(E176/G176&lt;'2. Add assumptions'!$E$4,IF(I176/K176&lt;'2. Add assumptions'!$E$4,IF((E176&gt;0),IF(I176&gt;0,IF(G176&gt;0,IF(K176&gt;0,1,0),0),0),0),0))))</f>
        <v/>
      </c>
      <c r="B176" s="39" t="str">
        <f>IF(G176="","",IF(K176="","",IF(E176/G176&lt;'2. Add assumptions'!$E$4,IF(K176&gt;0,IF(G176&gt;0,IF(H176&gt;L176,1,0),0)))))</f>
        <v/>
      </c>
      <c r="C176" s="31"/>
      <c r="D176" s="8"/>
      <c r="E176" s="8"/>
      <c r="F176" s="8"/>
      <c r="G176" s="17" t="str">
        <f t="shared" si="115"/>
        <v/>
      </c>
      <c r="H176" s="41" t="str">
        <f t="shared" si="102"/>
        <v/>
      </c>
      <c r="I176" s="8"/>
      <c r="J176" s="8"/>
      <c r="K176" s="16" t="str">
        <f t="shared" si="116"/>
        <v/>
      </c>
      <c r="L176" s="15" t="str">
        <f t="shared" si="93"/>
        <v/>
      </c>
      <c r="N176" t="str">
        <f t="shared" si="109"/>
        <v/>
      </c>
      <c r="O176" t="str">
        <f t="shared" si="110"/>
        <v/>
      </c>
      <c r="P176" t="str">
        <f t="shared" si="111"/>
        <v/>
      </c>
      <c r="Q176" t="str">
        <f t="shared" si="112"/>
        <v/>
      </c>
      <c r="R176" t="str">
        <f t="shared" si="113"/>
        <v/>
      </c>
      <c r="S176" t="str">
        <f t="shared" si="114"/>
        <v/>
      </c>
      <c r="U176" s="4" t="str">
        <f t="shared" si="100"/>
        <v/>
      </c>
      <c r="V176" s="4" t="str">
        <f t="shared" si="101"/>
        <v/>
      </c>
      <c r="W176" s="5" t="s">
        <v>43</v>
      </c>
      <c r="X176" s="36" t="str">
        <f t="shared" si="103"/>
        <v/>
      </c>
      <c r="Z176" s="36" t="str">
        <f t="shared" si="104"/>
        <v/>
      </c>
      <c r="AA176" s="36" t="str">
        <f t="shared" si="105"/>
        <v/>
      </c>
      <c r="AB176" s="5" t="s">
        <v>43</v>
      </c>
      <c r="AC176" s="36" t="str">
        <f t="shared" si="106"/>
        <v/>
      </c>
      <c r="AD176" s="4"/>
      <c r="AE176" s="4" t="str">
        <f t="shared" si="107"/>
        <v/>
      </c>
      <c r="AF176" s="4" t="str">
        <f>IF(G176="","",'2. Add assumptions'!$E$4)</f>
        <v/>
      </c>
      <c r="AG176" s="4" t="str">
        <f t="shared" si="108"/>
        <v/>
      </c>
      <c r="AI176" s="27" t="e">
        <f>AG176*('2. Add assumptions'!$E$7)</f>
        <v>#VALUE!</v>
      </c>
      <c r="AJ176" s="27" t="e">
        <f>1-(((('2. Add assumptions'!$E$4)/AE176)-1)/((('2. Add assumptions'!$E$4)/AI176)-1))</f>
        <v>#VALUE!</v>
      </c>
      <c r="AK176" s="27" t="e">
        <f t="shared" si="117"/>
        <v>#VALUE!</v>
      </c>
      <c r="AL176" s="27" t="e">
        <f t="shared" si="118"/>
        <v>#VALUE!</v>
      </c>
      <c r="AM176" s="27" t="e">
        <f>(1+(1-('2. Add assumptions'!$E$4))/(('2. Add assumptions'!$E$4)-AI176))*(1-((1-('2. Add assumptions'!$E$4))/(1-AE176)))</f>
        <v>#VALUE!</v>
      </c>
      <c r="AN176" s="27" t="e">
        <f t="shared" si="119"/>
        <v>#VALUE!</v>
      </c>
      <c r="AO176" s="27" t="e">
        <f t="shared" si="120"/>
        <v>#VALUE!</v>
      </c>
      <c r="AP176" s="27" t="e">
        <f>AE176-(('2. Add assumptions'!$E$10)*SQRT((AE176*(1-AE176))/(E176+F176)))</f>
        <v>#VALUE!</v>
      </c>
      <c r="AQ176" s="27" t="e">
        <f>AE176+(('2. Add assumptions'!$E$10)*SQRT((AE176*(1-AE176))/(E176+F176)))</f>
        <v>#VALUE!</v>
      </c>
      <c r="AR176" s="27" t="e">
        <f>AI176-(('2. Add assumptions'!$E$10)*('2. Add assumptions'!$E$7)*SQRT((AG176*(1-AG176))/(I176+J176)))</f>
        <v>#VALUE!</v>
      </c>
      <c r="AS176" s="27" t="e">
        <f>AI176+(('2. Add assumptions'!$E$10)*('2. Add assumptions'!$E$7)*SQRT((AG176*(1-AG176))/(I176+J176)))</f>
        <v>#VALUE!</v>
      </c>
      <c r="AT176" s="27" t="e">
        <f>1-(((('2. Add assumptions'!$E$4)/AP176)-1)/((('2. Add assumptions'!$E$4)/AS176)-1))</f>
        <v>#VALUE!</v>
      </c>
      <c r="AU176" s="27" t="e">
        <f t="shared" si="121"/>
        <v>#VALUE!</v>
      </c>
      <c r="AV176" s="27" t="e">
        <f t="shared" si="122"/>
        <v>#VALUE!</v>
      </c>
      <c r="AW176" s="27" t="e">
        <f>1-(((('2. Add assumptions'!$E$4)/AQ176)-1)/((('2. Add assumptions'!$E$4)/AR176)-1))</f>
        <v>#VALUE!</v>
      </c>
      <c r="AX176" s="27" t="e">
        <f t="shared" si="123"/>
        <v>#VALUE!</v>
      </c>
      <c r="AY176" s="27" t="e">
        <f t="shared" si="124"/>
        <v>#VALUE!</v>
      </c>
      <c r="AZ176" s="27" t="e">
        <f>(1+((1-'2. Add assumptions'!$E$4)/('2. Add assumptions'!$E$4-AR176)))*(1-(1-'2. Add assumptions'!$E$4)/(1-AQ176))</f>
        <v>#VALUE!</v>
      </c>
      <c r="BA176" s="27" t="e">
        <f t="shared" si="125"/>
        <v>#VALUE!</v>
      </c>
      <c r="BB176" s="27" t="e">
        <f t="shared" si="126"/>
        <v>#VALUE!</v>
      </c>
      <c r="BC176" s="27" t="e">
        <f>(1+((1-'2. Add assumptions'!$E$4)/('2. Add assumptions'!$E$4-AS176)))*(1-(1-'2. Add assumptions'!$E$4)/(1-AP176))</f>
        <v>#VALUE!</v>
      </c>
      <c r="BD176" s="27" t="e">
        <f t="shared" si="127"/>
        <v>#VALUE!</v>
      </c>
      <c r="BE176" s="27" t="e">
        <f t="shared" si="128"/>
        <v>#VALUE!</v>
      </c>
    </row>
    <row r="177" spans="1:57" x14ac:dyDescent="0.25">
      <c r="A177" s="39" t="str">
        <f>IF(G177="","",IF(K177="","",IF(E177/G177&lt;'2. Add assumptions'!$E$4,IF(I177/K177&lt;'2. Add assumptions'!$E$4,IF((E177&gt;0),IF(I177&gt;0,IF(G177&gt;0,IF(K177&gt;0,1,0),0),0),0),0))))</f>
        <v/>
      </c>
      <c r="B177" s="39" t="str">
        <f>IF(G177="","",IF(K177="","",IF(E177/G177&lt;'2. Add assumptions'!$E$4,IF(K177&gt;0,IF(G177&gt;0,IF(H177&gt;L177,1,0),0)))))</f>
        <v/>
      </c>
      <c r="C177" s="31"/>
      <c r="D177" s="8"/>
      <c r="E177" s="8"/>
      <c r="F177" s="8"/>
      <c r="G177" s="17" t="str">
        <f t="shared" si="115"/>
        <v/>
      </c>
      <c r="H177" s="41" t="str">
        <f t="shared" si="102"/>
        <v/>
      </c>
      <c r="I177" s="8"/>
      <c r="J177" s="8"/>
      <c r="K177" s="16" t="str">
        <f t="shared" si="116"/>
        <v/>
      </c>
      <c r="L177" s="15" t="str">
        <f t="shared" si="93"/>
        <v/>
      </c>
      <c r="N177" t="str">
        <f t="shared" si="109"/>
        <v/>
      </c>
      <c r="O177" t="str">
        <f t="shared" si="110"/>
        <v/>
      </c>
      <c r="P177" t="str">
        <f t="shared" si="111"/>
        <v/>
      </c>
      <c r="Q177" t="str">
        <f t="shared" si="112"/>
        <v/>
      </c>
      <c r="R177" t="str">
        <f t="shared" si="113"/>
        <v/>
      </c>
      <c r="S177" t="str">
        <f t="shared" si="114"/>
        <v/>
      </c>
      <c r="U177" s="4" t="str">
        <f t="shared" si="100"/>
        <v/>
      </c>
      <c r="V177" s="4" t="str">
        <f t="shared" si="101"/>
        <v/>
      </c>
      <c r="W177" s="5" t="s">
        <v>43</v>
      </c>
      <c r="X177" s="36" t="str">
        <f t="shared" si="103"/>
        <v/>
      </c>
      <c r="Z177" s="36" t="str">
        <f t="shared" si="104"/>
        <v/>
      </c>
      <c r="AA177" s="36" t="str">
        <f t="shared" si="105"/>
        <v/>
      </c>
      <c r="AB177" s="5" t="s">
        <v>43</v>
      </c>
      <c r="AC177" s="36" t="str">
        <f t="shared" si="106"/>
        <v/>
      </c>
      <c r="AD177" s="4"/>
      <c r="AE177" s="4" t="str">
        <f t="shared" si="107"/>
        <v/>
      </c>
      <c r="AF177" s="4" t="str">
        <f>IF(G177="","",'2. Add assumptions'!$E$4)</f>
        <v/>
      </c>
      <c r="AG177" s="4" t="str">
        <f t="shared" si="108"/>
        <v/>
      </c>
      <c r="AI177" s="27" t="e">
        <f>AG177*('2. Add assumptions'!$E$7)</f>
        <v>#VALUE!</v>
      </c>
      <c r="AJ177" s="27" t="e">
        <f>1-(((('2. Add assumptions'!$E$4)/AE177)-1)/((('2. Add assumptions'!$E$4)/AI177)-1))</f>
        <v>#VALUE!</v>
      </c>
      <c r="AK177" s="27" t="e">
        <f t="shared" si="117"/>
        <v>#VALUE!</v>
      </c>
      <c r="AL177" s="27" t="e">
        <f t="shared" si="118"/>
        <v>#VALUE!</v>
      </c>
      <c r="AM177" s="27" t="e">
        <f>(1+(1-('2. Add assumptions'!$E$4))/(('2. Add assumptions'!$E$4)-AI177))*(1-((1-('2. Add assumptions'!$E$4))/(1-AE177)))</f>
        <v>#VALUE!</v>
      </c>
      <c r="AN177" s="27" t="e">
        <f t="shared" si="119"/>
        <v>#VALUE!</v>
      </c>
      <c r="AO177" s="27" t="e">
        <f t="shared" si="120"/>
        <v>#VALUE!</v>
      </c>
      <c r="AP177" s="27" t="e">
        <f>AE177-(('2. Add assumptions'!$E$10)*SQRT((AE177*(1-AE177))/(E177+F177)))</f>
        <v>#VALUE!</v>
      </c>
      <c r="AQ177" s="27" t="e">
        <f>AE177+(('2. Add assumptions'!$E$10)*SQRT((AE177*(1-AE177))/(E177+F177)))</f>
        <v>#VALUE!</v>
      </c>
      <c r="AR177" s="27" t="e">
        <f>AI177-(('2. Add assumptions'!$E$10)*('2. Add assumptions'!$E$7)*SQRT((AG177*(1-AG177))/(I177+J177)))</f>
        <v>#VALUE!</v>
      </c>
      <c r="AS177" s="27" t="e">
        <f>AI177+(('2. Add assumptions'!$E$10)*('2. Add assumptions'!$E$7)*SQRT((AG177*(1-AG177))/(I177+J177)))</f>
        <v>#VALUE!</v>
      </c>
      <c r="AT177" s="27" t="e">
        <f>1-(((('2. Add assumptions'!$E$4)/AP177)-1)/((('2. Add assumptions'!$E$4)/AS177)-1))</f>
        <v>#VALUE!</v>
      </c>
      <c r="AU177" s="27" t="e">
        <f t="shared" si="121"/>
        <v>#VALUE!</v>
      </c>
      <c r="AV177" s="27" t="e">
        <f t="shared" si="122"/>
        <v>#VALUE!</v>
      </c>
      <c r="AW177" s="27" t="e">
        <f>1-(((('2. Add assumptions'!$E$4)/AQ177)-1)/((('2. Add assumptions'!$E$4)/AR177)-1))</f>
        <v>#VALUE!</v>
      </c>
      <c r="AX177" s="27" t="e">
        <f t="shared" si="123"/>
        <v>#VALUE!</v>
      </c>
      <c r="AY177" s="27" t="e">
        <f t="shared" si="124"/>
        <v>#VALUE!</v>
      </c>
      <c r="AZ177" s="27" t="e">
        <f>(1+((1-'2. Add assumptions'!$E$4)/('2. Add assumptions'!$E$4-AR177)))*(1-(1-'2. Add assumptions'!$E$4)/(1-AQ177))</f>
        <v>#VALUE!</v>
      </c>
      <c r="BA177" s="27" t="e">
        <f t="shared" si="125"/>
        <v>#VALUE!</v>
      </c>
      <c r="BB177" s="27" t="e">
        <f t="shared" si="126"/>
        <v>#VALUE!</v>
      </c>
      <c r="BC177" s="27" t="e">
        <f>(1+((1-'2. Add assumptions'!$E$4)/('2. Add assumptions'!$E$4-AS177)))*(1-(1-'2. Add assumptions'!$E$4)/(1-AP177))</f>
        <v>#VALUE!</v>
      </c>
      <c r="BD177" s="27" t="e">
        <f t="shared" si="127"/>
        <v>#VALUE!</v>
      </c>
      <c r="BE177" s="27" t="e">
        <f t="shared" si="128"/>
        <v>#VALUE!</v>
      </c>
    </row>
    <row r="178" spans="1:57" x14ac:dyDescent="0.25">
      <c r="A178" s="39" t="str">
        <f>IF(G178="","",IF(K178="","",IF(E178/G178&lt;'2. Add assumptions'!$E$4,IF(I178/K178&lt;'2. Add assumptions'!$E$4,IF((E178&gt;0),IF(I178&gt;0,IF(G178&gt;0,IF(K178&gt;0,1,0),0),0),0),0))))</f>
        <v/>
      </c>
      <c r="B178" s="39" t="str">
        <f>IF(G178="","",IF(K178="","",IF(E178/G178&lt;'2. Add assumptions'!$E$4,IF(K178&gt;0,IF(G178&gt;0,IF(H178&gt;L178,1,0),0)))))</f>
        <v/>
      </c>
      <c r="C178" s="31"/>
      <c r="D178" s="8"/>
      <c r="E178" s="8"/>
      <c r="F178" s="8"/>
      <c r="G178" s="17" t="str">
        <f t="shared" si="115"/>
        <v/>
      </c>
      <c r="H178" s="41" t="str">
        <f t="shared" si="102"/>
        <v/>
      </c>
      <c r="I178" s="8"/>
      <c r="J178" s="8"/>
      <c r="K178" s="16" t="str">
        <f t="shared" si="116"/>
        <v/>
      </c>
      <c r="L178" s="15" t="str">
        <f t="shared" si="93"/>
        <v/>
      </c>
      <c r="N178" t="str">
        <f t="shared" si="109"/>
        <v/>
      </c>
      <c r="O178" t="str">
        <f t="shared" si="110"/>
        <v/>
      </c>
      <c r="P178" t="str">
        <f t="shared" si="111"/>
        <v/>
      </c>
      <c r="Q178" t="str">
        <f t="shared" si="112"/>
        <v/>
      </c>
      <c r="R178" t="str">
        <f t="shared" si="113"/>
        <v/>
      </c>
      <c r="S178" t="str">
        <f t="shared" si="114"/>
        <v/>
      </c>
      <c r="U178" s="4" t="str">
        <f t="shared" si="100"/>
        <v/>
      </c>
      <c r="V178" s="4" t="str">
        <f t="shared" si="101"/>
        <v/>
      </c>
      <c r="W178" s="5" t="s">
        <v>43</v>
      </c>
      <c r="X178" s="36" t="str">
        <f t="shared" si="103"/>
        <v/>
      </c>
      <c r="Z178" s="36" t="str">
        <f t="shared" si="104"/>
        <v/>
      </c>
      <c r="AA178" s="36" t="str">
        <f t="shared" si="105"/>
        <v/>
      </c>
      <c r="AB178" s="5" t="s">
        <v>43</v>
      </c>
      <c r="AC178" s="36" t="str">
        <f t="shared" si="106"/>
        <v/>
      </c>
      <c r="AD178" s="4"/>
      <c r="AE178" s="4" t="str">
        <f t="shared" si="107"/>
        <v/>
      </c>
      <c r="AF178" s="4" t="str">
        <f>IF(G178="","",'2. Add assumptions'!$E$4)</f>
        <v/>
      </c>
      <c r="AG178" s="4" t="str">
        <f t="shared" si="108"/>
        <v/>
      </c>
      <c r="AI178" s="27" t="e">
        <f>AG178*('2. Add assumptions'!$E$7)</f>
        <v>#VALUE!</v>
      </c>
      <c r="AJ178" s="27" t="e">
        <f>1-(((('2. Add assumptions'!$E$4)/AE178)-1)/((('2. Add assumptions'!$E$4)/AI178)-1))</f>
        <v>#VALUE!</v>
      </c>
      <c r="AK178" s="27" t="e">
        <f t="shared" si="117"/>
        <v>#VALUE!</v>
      </c>
      <c r="AL178" s="27" t="e">
        <f t="shared" si="118"/>
        <v>#VALUE!</v>
      </c>
      <c r="AM178" s="27" t="e">
        <f>(1+(1-('2. Add assumptions'!$E$4))/(('2. Add assumptions'!$E$4)-AI178))*(1-((1-('2. Add assumptions'!$E$4))/(1-AE178)))</f>
        <v>#VALUE!</v>
      </c>
      <c r="AN178" s="27" t="e">
        <f t="shared" si="119"/>
        <v>#VALUE!</v>
      </c>
      <c r="AO178" s="27" t="e">
        <f t="shared" si="120"/>
        <v>#VALUE!</v>
      </c>
      <c r="AP178" s="27" t="e">
        <f>AE178-(('2. Add assumptions'!$E$10)*SQRT((AE178*(1-AE178))/(E178+F178)))</f>
        <v>#VALUE!</v>
      </c>
      <c r="AQ178" s="27" t="e">
        <f>AE178+(('2. Add assumptions'!$E$10)*SQRT((AE178*(1-AE178))/(E178+F178)))</f>
        <v>#VALUE!</v>
      </c>
      <c r="AR178" s="27" t="e">
        <f>AI178-(('2. Add assumptions'!$E$10)*('2. Add assumptions'!$E$7)*SQRT((AG178*(1-AG178))/(I178+J178)))</f>
        <v>#VALUE!</v>
      </c>
      <c r="AS178" s="27" t="e">
        <f>AI178+(('2. Add assumptions'!$E$10)*('2. Add assumptions'!$E$7)*SQRT((AG178*(1-AG178))/(I178+J178)))</f>
        <v>#VALUE!</v>
      </c>
      <c r="AT178" s="27" t="e">
        <f>1-(((('2. Add assumptions'!$E$4)/AP178)-1)/((('2. Add assumptions'!$E$4)/AS178)-1))</f>
        <v>#VALUE!</v>
      </c>
      <c r="AU178" s="27" t="e">
        <f t="shared" si="121"/>
        <v>#VALUE!</v>
      </c>
      <c r="AV178" s="27" t="e">
        <f t="shared" si="122"/>
        <v>#VALUE!</v>
      </c>
      <c r="AW178" s="27" t="e">
        <f>1-(((('2. Add assumptions'!$E$4)/AQ178)-1)/((('2. Add assumptions'!$E$4)/AR178)-1))</f>
        <v>#VALUE!</v>
      </c>
      <c r="AX178" s="27" t="e">
        <f t="shared" si="123"/>
        <v>#VALUE!</v>
      </c>
      <c r="AY178" s="27" t="e">
        <f t="shared" si="124"/>
        <v>#VALUE!</v>
      </c>
      <c r="AZ178" s="27" t="e">
        <f>(1+((1-'2. Add assumptions'!$E$4)/('2. Add assumptions'!$E$4-AR178)))*(1-(1-'2. Add assumptions'!$E$4)/(1-AQ178))</f>
        <v>#VALUE!</v>
      </c>
      <c r="BA178" s="27" t="e">
        <f t="shared" si="125"/>
        <v>#VALUE!</v>
      </c>
      <c r="BB178" s="27" t="e">
        <f t="shared" si="126"/>
        <v>#VALUE!</v>
      </c>
      <c r="BC178" s="27" t="e">
        <f>(1+((1-'2. Add assumptions'!$E$4)/('2. Add assumptions'!$E$4-AS178)))*(1-(1-'2. Add assumptions'!$E$4)/(1-AP178))</f>
        <v>#VALUE!</v>
      </c>
      <c r="BD178" s="27" t="e">
        <f t="shared" si="127"/>
        <v>#VALUE!</v>
      </c>
      <c r="BE178" s="27" t="e">
        <f t="shared" si="128"/>
        <v>#VALUE!</v>
      </c>
    </row>
    <row r="179" spans="1:57" x14ac:dyDescent="0.25">
      <c r="A179" s="39" t="str">
        <f>IF(G179="","",IF(K179="","",IF(E179/G179&lt;'2. Add assumptions'!$E$4,IF(I179/K179&lt;'2. Add assumptions'!$E$4,IF((E179&gt;0),IF(I179&gt;0,IF(G179&gt;0,IF(K179&gt;0,1,0),0),0),0),0))))</f>
        <v/>
      </c>
      <c r="B179" s="39" t="str">
        <f>IF(G179="","",IF(K179="","",IF(E179/G179&lt;'2. Add assumptions'!$E$4,IF(K179&gt;0,IF(G179&gt;0,IF(H179&gt;L179,1,0),0)))))</f>
        <v/>
      </c>
      <c r="C179" s="31"/>
      <c r="D179" s="8"/>
      <c r="E179" s="8"/>
      <c r="F179" s="8"/>
      <c r="G179" s="17" t="str">
        <f t="shared" si="115"/>
        <v/>
      </c>
      <c r="H179" s="41" t="str">
        <f t="shared" si="102"/>
        <v/>
      </c>
      <c r="I179" s="8"/>
      <c r="J179" s="8"/>
      <c r="K179" s="16" t="str">
        <f t="shared" si="116"/>
        <v/>
      </c>
      <c r="L179" s="15" t="str">
        <f t="shared" si="93"/>
        <v/>
      </c>
      <c r="N179" t="str">
        <f t="shared" si="109"/>
        <v/>
      </c>
      <c r="O179" t="str">
        <f t="shared" si="110"/>
        <v/>
      </c>
      <c r="P179" t="str">
        <f t="shared" si="111"/>
        <v/>
      </c>
      <c r="Q179" t="str">
        <f t="shared" si="112"/>
        <v/>
      </c>
      <c r="R179" t="str">
        <f t="shared" si="113"/>
        <v/>
      </c>
      <c r="S179" t="str">
        <f t="shared" si="114"/>
        <v/>
      </c>
      <c r="U179" s="4" t="str">
        <f t="shared" si="100"/>
        <v/>
      </c>
      <c r="V179" s="4" t="str">
        <f t="shared" si="101"/>
        <v/>
      </c>
      <c r="W179" s="5" t="s">
        <v>43</v>
      </c>
      <c r="X179" s="36" t="str">
        <f t="shared" si="103"/>
        <v/>
      </c>
      <c r="Z179" s="36" t="str">
        <f t="shared" si="104"/>
        <v/>
      </c>
      <c r="AA179" s="36" t="str">
        <f t="shared" si="105"/>
        <v/>
      </c>
      <c r="AB179" s="5" t="s">
        <v>43</v>
      </c>
      <c r="AC179" s="36" t="str">
        <f t="shared" si="106"/>
        <v/>
      </c>
      <c r="AD179" s="4"/>
      <c r="AE179" s="4" t="str">
        <f t="shared" si="107"/>
        <v/>
      </c>
      <c r="AF179" s="4" t="str">
        <f>IF(G179="","",'2. Add assumptions'!$E$4)</f>
        <v/>
      </c>
      <c r="AG179" s="4" t="str">
        <f t="shared" si="108"/>
        <v/>
      </c>
      <c r="AI179" s="27" t="e">
        <f>AG179*('2. Add assumptions'!$E$7)</f>
        <v>#VALUE!</v>
      </c>
      <c r="AJ179" s="27" t="e">
        <f>1-(((('2. Add assumptions'!$E$4)/AE179)-1)/((('2. Add assumptions'!$E$4)/AI179)-1))</f>
        <v>#VALUE!</v>
      </c>
      <c r="AK179" s="27" t="e">
        <f t="shared" si="117"/>
        <v>#VALUE!</v>
      </c>
      <c r="AL179" s="27" t="e">
        <f t="shared" si="118"/>
        <v>#VALUE!</v>
      </c>
      <c r="AM179" s="27" t="e">
        <f>(1+(1-('2. Add assumptions'!$E$4))/(('2. Add assumptions'!$E$4)-AI179))*(1-((1-('2. Add assumptions'!$E$4))/(1-AE179)))</f>
        <v>#VALUE!</v>
      </c>
      <c r="AN179" s="27" t="e">
        <f t="shared" si="119"/>
        <v>#VALUE!</v>
      </c>
      <c r="AO179" s="27" t="e">
        <f t="shared" si="120"/>
        <v>#VALUE!</v>
      </c>
      <c r="AP179" s="27" t="e">
        <f>AE179-(('2. Add assumptions'!$E$10)*SQRT((AE179*(1-AE179))/(E179+F179)))</f>
        <v>#VALUE!</v>
      </c>
      <c r="AQ179" s="27" t="e">
        <f>AE179+(('2. Add assumptions'!$E$10)*SQRT((AE179*(1-AE179))/(E179+F179)))</f>
        <v>#VALUE!</v>
      </c>
      <c r="AR179" s="27" t="e">
        <f>AI179-(('2. Add assumptions'!$E$10)*('2. Add assumptions'!$E$7)*SQRT((AG179*(1-AG179))/(I179+J179)))</f>
        <v>#VALUE!</v>
      </c>
      <c r="AS179" s="27" t="e">
        <f>AI179+(('2. Add assumptions'!$E$10)*('2. Add assumptions'!$E$7)*SQRT((AG179*(1-AG179))/(I179+J179)))</f>
        <v>#VALUE!</v>
      </c>
      <c r="AT179" s="27" t="e">
        <f>1-(((('2. Add assumptions'!$E$4)/AP179)-1)/((('2. Add assumptions'!$E$4)/AS179)-1))</f>
        <v>#VALUE!</v>
      </c>
      <c r="AU179" s="27" t="e">
        <f t="shared" si="121"/>
        <v>#VALUE!</v>
      </c>
      <c r="AV179" s="27" t="e">
        <f t="shared" si="122"/>
        <v>#VALUE!</v>
      </c>
      <c r="AW179" s="27" t="e">
        <f>1-(((('2. Add assumptions'!$E$4)/AQ179)-1)/((('2. Add assumptions'!$E$4)/AR179)-1))</f>
        <v>#VALUE!</v>
      </c>
      <c r="AX179" s="27" t="e">
        <f t="shared" si="123"/>
        <v>#VALUE!</v>
      </c>
      <c r="AY179" s="27" t="e">
        <f t="shared" si="124"/>
        <v>#VALUE!</v>
      </c>
      <c r="AZ179" s="27" t="e">
        <f>(1+((1-'2. Add assumptions'!$E$4)/('2. Add assumptions'!$E$4-AR179)))*(1-(1-'2. Add assumptions'!$E$4)/(1-AQ179))</f>
        <v>#VALUE!</v>
      </c>
      <c r="BA179" s="27" t="e">
        <f t="shared" si="125"/>
        <v>#VALUE!</v>
      </c>
      <c r="BB179" s="27" t="e">
        <f t="shared" si="126"/>
        <v>#VALUE!</v>
      </c>
      <c r="BC179" s="27" t="e">
        <f>(1+((1-'2. Add assumptions'!$E$4)/('2. Add assumptions'!$E$4-AS179)))*(1-(1-'2. Add assumptions'!$E$4)/(1-AP179))</f>
        <v>#VALUE!</v>
      </c>
      <c r="BD179" s="27" t="e">
        <f t="shared" si="127"/>
        <v>#VALUE!</v>
      </c>
      <c r="BE179" s="27" t="e">
        <f t="shared" si="128"/>
        <v>#VALUE!</v>
      </c>
    </row>
    <row r="180" spans="1:57" x14ac:dyDescent="0.25">
      <c r="A180" s="39" t="str">
        <f>IF(G180="","",IF(K180="","",IF(E180/G180&lt;'2. Add assumptions'!$E$4,IF(I180/K180&lt;'2. Add assumptions'!$E$4,IF((E180&gt;0),IF(I180&gt;0,IF(G180&gt;0,IF(K180&gt;0,1,0),0),0),0),0))))</f>
        <v/>
      </c>
      <c r="B180" s="39" t="str">
        <f>IF(G180="","",IF(K180="","",IF(E180/G180&lt;'2. Add assumptions'!$E$4,IF(K180&gt;0,IF(G180&gt;0,IF(H180&gt;L180,1,0),0)))))</f>
        <v/>
      </c>
      <c r="C180" s="31"/>
      <c r="D180" s="8"/>
      <c r="E180" s="8"/>
      <c r="F180" s="8"/>
      <c r="G180" s="17" t="str">
        <f t="shared" si="115"/>
        <v/>
      </c>
      <c r="H180" s="41" t="str">
        <f t="shared" si="102"/>
        <v/>
      </c>
      <c r="I180" s="8"/>
      <c r="J180" s="8"/>
      <c r="K180" s="16" t="str">
        <f t="shared" si="116"/>
        <v/>
      </c>
      <c r="L180" s="15" t="str">
        <f t="shared" si="93"/>
        <v/>
      </c>
      <c r="N180" t="str">
        <f t="shared" si="109"/>
        <v/>
      </c>
      <c r="O180" t="str">
        <f t="shared" si="110"/>
        <v/>
      </c>
      <c r="P180" t="str">
        <f t="shared" si="111"/>
        <v/>
      </c>
      <c r="Q180" t="str">
        <f t="shared" si="112"/>
        <v/>
      </c>
      <c r="R180" t="str">
        <f t="shared" si="113"/>
        <v/>
      </c>
      <c r="S180" t="str">
        <f t="shared" si="114"/>
        <v/>
      </c>
      <c r="U180" s="4" t="str">
        <f t="shared" si="100"/>
        <v/>
      </c>
      <c r="V180" s="4" t="str">
        <f t="shared" si="101"/>
        <v/>
      </c>
      <c r="W180" s="5" t="s">
        <v>43</v>
      </c>
      <c r="X180" s="36" t="str">
        <f t="shared" si="103"/>
        <v/>
      </c>
      <c r="Z180" s="36" t="str">
        <f t="shared" si="104"/>
        <v/>
      </c>
      <c r="AA180" s="36" t="str">
        <f t="shared" si="105"/>
        <v/>
      </c>
      <c r="AB180" s="5" t="s">
        <v>43</v>
      </c>
      <c r="AC180" s="36" t="str">
        <f t="shared" si="106"/>
        <v/>
      </c>
      <c r="AD180" s="4"/>
      <c r="AE180" s="4" t="str">
        <f t="shared" si="107"/>
        <v/>
      </c>
      <c r="AF180" s="4" t="str">
        <f>IF(G180="","",'2. Add assumptions'!$E$4)</f>
        <v/>
      </c>
      <c r="AG180" s="4" t="str">
        <f t="shared" si="108"/>
        <v/>
      </c>
      <c r="AI180" s="27" t="e">
        <f>AG180*('2. Add assumptions'!$E$7)</f>
        <v>#VALUE!</v>
      </c>
      <c r="AJ180" s="27" t="e">
        <f>1-(((('2. Add assumptions'!$E$4)/AE180)-1)/((('2. Add assumptions'!$E$4)/AI180)-1))</f>
        <v>#VALUE!</v>
      </c>
      <c r="AK180" s="27" t="e">
        <f t="shared" si="117"/>
        <v>#VALUE!</v>
      </c>
      <c r="AL180" s="27" t="e">
        <f t="shared" si="118"/>
        <v>#VALUE!</v>
      </c>
      <c r="AM180" s="27" t="e">
        <f>(1+(1-('2. Add assumptions'!$E$4))/(('2. Add assumptions'!$E$4)-AI180))*(1-((1-('2. Add assumptions'!$E$4))/(1-AE180)))</f>
        <v>#VALUE!</v>
      </c>
      <c r="AN180" s="27" t="e">
        <f t="shared" si="119"/>
        <v>#VALUE!</v>
      </c>
      <c r="AO180" s="27" t="e">
        <f t="shared" si="120"/>
        <v>#VALUE!</v>
      </c>
      <c r="AP180" s="27" t="e">
        <f>AE180-(('2. Add assumptions'!$E$10)*SQRT((AE180*(1-AE180))/(E180+F180)))</f>
        <v>#VALUE!</v>
      </c>
      <c r="AQ180" s="27" t="e">
        <f>AE180+(('2. Add assumptions'!$E$10)*SQRT((AE180*(1-AE180))/(E180+F180)))</f>
        <v>#VALUE!</v>
      </c>
      <c r="AR180" s="27" t="e">
        <f>AI180-(('2. Add assumptions'!$E$10)*('2. Add assumptions'!$E$7)*SQRT((AG180*(1-AG180))/(I180+J180)))</f>
        <v>#VALUE!</v>
      </c>
      <c r="AS180" s="27" t="e">
        <f>AI180+(('2. Add assumptions'!$E$10)*('2. Add assumptions'!$E$7)*SQRT((AG180*(1-AG180))/(I180+J180)))</f>
        <v>#VALUE!</v>
      </c>
      <c r="AT180" s="27" t="e">
        <f>1-(((('2. Add assumptions'!$E$4)/AP180)-1)/((('2. Add assumptions'!$E$4)/AS180)-1))</f>
        <v>#VALUE!</v>
      </c>
      <c r="AU180" s="27" t="e">
        <f t="shared" si="121"/>
        <v>#VALUE!</v>
      </c>
      <c r="AV180" s="27" t="e">
        <f t="shared" si="122"/>
        <v>#VALUE!</v>
      </c>
      <c r="AW180" s="27" t="e">
        <f>1-(((('2. Add assumptions'!$E$4)/AQ180)-1)/((('2. Add assumptions'!$E$4)/AR180)-1))</f>
        <v>#VALUE!</v>
      </c>
      <c r="AX180" s="27" t="e">
        <f t="shared" si="123"/>
        <v>#VALUE!</v>
      </c>
      <c r="AY180" s="27" t="e">
        <f t="shared" si="124"/>
        <v>#VALUE!</v>
      </c>
      <c r="AZ180" s="27" t="e">
        <f>(1+((1-'2. Add assumptions'!$E$4)/('2. Add assumptions'!$E$4-AR180)))*(1-(1-'2. Add assumptions'!$E$4)/(1-AQ180))</f>
        <v>#VALUE!</v>
      </c>
      <c r="BA180" s="27" t="e">
        <f t="shared" si="125"/>
        <v>#VALUE!</v>
      </c>
      <c r="BB180" s="27" t="e">
        <f t="shared" si="126"/>
        <v>#VALUE!</v>
      </c>
      <c r="BC180" s="27" t="e">
        <f>(1+((1-'2. Add assumptions'!$E$4)/('2. Add assumptions'!$E$4-AS180)))*(1-(1-'2. Add assumptions'!$E$4)/(1-AP180))</f>
        <v>#VALUE!</v>
      </c>
      <c r="BD180" s="27" t="e">
        <f t="shared" si="127"/>
        <v>#VALUE!</v>
      </c>
      <c r="BE180" s="27" t="e">
        <f t="shared" si="128"/>
        <v>#VALUE!</v>
      </c>
    </row>
    <row r="181" spans="1:57" x14ac:dyDescent="0.25">
      <c r="A181" s="39" t="str">
        <f>IF(G181="","",IF(K181="","",IF(E181/G181&lt;'2. Add assumptions'!$E$4,IF(I181/K181&lt;'2. Add assumptions'!$E$4,IF((E181&gt;0),IF(I181&gt;0,IF(G181&gt;0,IF(K181&gt;0,1,0),0),0),0),0))))</f>
        <v/>
      </c>
      <c r="B181" s="39" t="str">
        <f>IF(G181="","",IF(K181="","",IF(E181/G181&lt;'2. Add assumptions'!$E$4,IF(K181&gt;0,IF(G181&gt;0,IF(H181&gt;L181,1,0),0)))))</f>
        <v/>
      </c>
      <c r="C181" s="31"/>
      <c r="D181" s="8"/>
      <c r="E181" s="8"/>
      <c r="F181" s="8"/>
      <c r="G181" s="17" t="str">
        <f t="shared" si="115"/>
        <v/>
      </c>
      <c r="H181" s="41" t="str">
        <f t="shared" si="102"/>
        <v/>
      </c>
      <c r="I181" s="8"/>
      <c r="J181" s="8"/>
      <c r="K181" s="16" t="str">
        <f t="shared" si="116"/>
        <v/>
      </c>
      <c r="L181" s="15" t="str">
        <f t="shared" si="93"/>
        <v/>
      </c>
      <c r="N181" t="str">
        <f t="shared" si="109"/>
        <v/>
      </c>
      <c r="O181" t="str">
        <f t="shared" si="110"/>
        <v/>
      </c>
      <c r="P181" t="str">
        <f t="shared" si="111"/>
        <v/>
      </c>
      <c r="Q181" t="str">
        <f t="shared" si="112"/>
        <v/>
      </c>
      <c r="R181" t="str">
        <f t="shared" si="113"/>
        <v/>
      </c>
      <c r="S181" t="str">
        <f t="shared" si="114"/>
        <v/>
      </c>
      <c r="U181" s="4" t="str">
        <f t="shared" si="100"/>
        <v/>
      </c>
      <c r="V181" s="4" t="str">
        <f t="shared" si="101"/>
        <v/>
      </c>
      <c r="W181" s="5" t="s">
        <v>43</v>
      </c>
      <c r="X181" s="36" t="str">
        <f t="shared" si="103"/>
        <v/>
      </c>
      <c r="Z181" s="36" t="str">
        <f t="shared" si="104"/>
        <v/>
      </c>
      <c r="AA181" s="36" t="str">
        <f t="shared" si="105"/>
        <v/>
      </c>
      <c r="AB181" s="5" t="s">
        <v>43</v>
      </c>
      <c r="AC181" s="36" t="str">
        <f t="shared" si="106"/>
        <v/>
      </c>
      <c r="AD181" s="4"/>
      <c r="AE181" s="4" t="str">
        <f t="shared" si="107"/>
        <v/>
      </c>
      <c r="AF181" s="4" t="str">
        <f>IF(G181="","",'2. Add assumptions'!$E$4)</f>
        <v/>
      </c>
      <c r="AG181" s="4" t="str">
        <f t="shared" si="108"/>
        <v/>
      </c>
      <c r="AI181" s="27" t="e">
        <f>AG181*('2. Add assumptions'!$E$7)</f>
        <v>#VALUE!</v>
      </c>
      <c r="AJ181" s="27" t="e">
        <f>1-(((('2. Add assumptions'!$E$4)/AE181)-1)/((('2. Add assumptions'!$E$4)/AI181)-1))</f>
        <v>#VALUE!</v>
      </c>
      <c r="AK181" s="27" t="e">
        <f t="shared" si="117"/>
        <v>#VALUE!</v>
      </c>
      <c r="AL181" s="27" t="e">
        <f t="shared" si="118"/>
        <v>#VALUE!</v>
      </c>
      <c r="AM181" s="27" t="e">
        <f>(1+(1-('2. Add assumptions'!$E$4))/(('2. Add assumptions'!$E$4)-AI181))*(1-((1-('2. Add assumptions'!$E$4))/(1-AE181)))</f>
        <v>#VALUE!</v>
      </c>
      <c r="AN181" s="27" t="e">
        <f t="shared" si="119"/>
        <v>#VALUE!</v>
      </c>
      <c r="AO181" s="27" t="e">
        <f t="shared" si="120"/>
        <v>#VALUE!</v>
      </c>
      <c r="AP181" s="27" t="e">
        <f>AE181-(('2. Add assumptions'!$E$10)*SQRT((AE181*(1-AE181))/(E181+F181)))</f>
        <v>#VALUE!</v>
      </c>
      <c r="AQ181" s="27" t="e">
        <f>AE181+(('2. Add assumptions'!$E$10)*SQRT((AE181*(1-AE181))/(E181+F181)))</f>
        <v>#VALUE!</v>
      </c>
      <c r="AR181" s="27" t="e">
        <f>AI181-(('2. Add assumptions'!$E$10)*('2. Add assumptions'!$E$7)*SQRT((AG181*(1-AG181))/(I181+J181)))</f>
        <v>#VALUE!</v>
      </c>
      <c r="AS181" s="27" t="e">
        <f>AI181+(('2. Add assumptions'!$E$10)*('2. Add assumptions'!$E$7)*SQRT((AG181*(1-AG181))/(I181+J181)))</f>
        <v>#VALUE!</v>
      </c>
      <c r="AT181" s="27" t="e">
        <f>1-(((('2. Add assumptions'!$E$4)/AP181)-1)/((('2. Add assumptions'!$E$4)/AS181)-1))</f>
        <v>#VALUE!</v>
      </c>
      <c r="AU181" s="27" t="e">
        <f t="shared" si="121"/>
        <v>#VALUE!</v>
      </c>
      <c r="AV181" s="27" t="e">
        <f t="shared" si="122"/>
        <v>#VALUE!</v>
      </c>
      <c r="AW181" s="27" t="e">
        <f>1-(((('2. Add assumptions'!$E$4)/AQ181)-1)/((('2. Add assumptions'!$E$4)/AR181)-1))</f>
        <v>#VALUE!</v>
      </c>
      <c r="AX181" s="27" t="e">
        <f t="shared" si="123"/>
        <v>#VALUE!</v>
      </c>
      <c r="AY181" s="27" t="e">
        <f t="shared" si="124"/>
        <v>#VALUE!</v>
      </c>
      <c r="AZ181" s="27" t="e">
        <f>(1+((1-'2. Add assumptions'!$E$4)/('2. Add assumptions'!$E$4-AR181)))*(1-(1-'2. Add assumptions'!$E$4)/(1-AQ181))</f>
        <v>#VALUE!</v>
      </c>
      <c r="BA181" s="27" t="e">
        <f t="shared" si="125"/>
        <v>#VALUE!</v>
      </c>
      <c r="BB181" s="27" t="e">
        <f t="shared" si="126"/>
        <v>#VALUE!</v>
      </c>
      <c r="BC181" s="27" t="e">
        <f>(1+((1-'2. Add assumptions'!$E$4)/('2. Add assumptions'!$E$4-AS181)))*(1-(1-'2. Add assumptions'!$E$4)/(1-AP181))</f>
        <v>#VALUE!</v>
      </c>
      <c r="BD181" s="27" t="e">
        <f t="shared" si="127"/>
        <v>#VALUE!</v>
      </c>
      <c r="BE181" s="27" t="e">
        <f t="shared" si="128"/>
        <v>#VALUE!</v>
      </c>
    </row>
    <row r="182" spans="1:57" x14ac:dyDescent="0.25">
      <c r="A182" s="39" t="str">
        <f>IF(G182="","",IF(K182="","",IF(E182/G182&lt;'2. Add assumptions'!$E$4,IF(I182/K182&lt;'2. Add assumptions'!$E$4,IF((E182&gt;0),IF(I182&gt;0,IF(G182&gt;0,IF(K182&gt;0,1,0),0),0),0),0))))</f>
        <v/>
      </c>
      <c r="B182" s="39" t="str">
        <f>IF(G182="","",IF(K182="","",IF(E182/G182&lt;'2. Add assumptions'!$E$4,IF(K182&gt;0,IF(G182&gt;0,IF(H182&gt;L182,1,0),0)))))</f>
        <v/>
      </c>
      <c r="C182" s="31"/>
      <c r="D182" s="8"/>
      <c r="E182" s="8"/>
      <c r="F182" s="8"/>
      <c r="G182" s="17" t="str">
        <f t="shared" si="115"/>
        <v/>
      </c>
      <c r="H182" s="41" t="str">
        <f t="shared" si="102"/>
        <v/>
      </c>
      <c r="I182" s="8"/>
      <c r="J182" s="8"/>
      <c r="K182" s="16" t="str">
        <f t="shared" si="116"/>
        <v/>
      </c>
      <c r="L182" s="15" t="str">
        <f t="shared" si="93"/>
        <v/>
      </c>
      <c r="N182" t="str">
        <f t="shared" si="109"/>
        <v/>
      </c>
      <c r="O182" t="str">
        <f t="shared" si="110"/>
        <v/>
      </c>
      <c r="P182" t="str">
        <f t="shared" si="111"/>
        <v/>
      </c>
      <c r="Q182" t="str">
        <f t="shared" si="112"/>
        <v/>
      </c>
      <c r="R182" t="str">
        <f t="shared" si="113"/>
        <v/>
      </c>
      <c r="S182" t="str">
        <f t="shared" si="114"/>
        <v/>
      </c>
      <c r="U182" s="4" t="str">
        <f t="shared" si="100"/>
        <v/>
      </c>
      <c r="V182" s="4" t="str">
        <f t="shared" si="101"/>
        <v/>
      </c>
      <c r="W182" s="5" t="s">
        <v>43</v>
      </c>
      <c r="X182" s="36" t="str">
        <f t="shared" si="103"/>
        <v/>
      </c>
      <c r="Z182" s="36" t="str">
        <f t="shared" si="104"/>
        <v/>
      </c>
      <c r="AA182" s="36" t="str">
        <f t="shared" si="105"/>
        <v/>
      </c>
      <c r="AB182" s="5" t="s">
        <v>43</v>
      </c>
      <c r="AC182" s="36" t="str">
        <f t="shared" si="106"/>
        <v/>
      </c>
      <c r="AD182" s="4"/>
      <c r="AE182" s="4" t="str">
        <f t="shared" si="107"/>
        <v/>
      </c>
      <c r="AF182" s="4" t="str">
        <f>IF(G182="","",'2. Add assumptions'!$E$4)</f>
        <v/>
      </c>
      <c r="AG182" s="4" t="str">
        <f t="shared" si="108"/>
        <v/>
      </c>
      <c r="AI182" s="27" t="e">
        <f>AG182*('2. Add assumptions'!$E$7)</f>
        <v>#VALUE!</v>
      </c>
      <c r="AJ182" s="27" t="e">
        <f>1-(((('2. Add assumptions'!$E$4)/AE182)-1)/((('2. Add assumptions'!$E$4)/AI182)-1))</f>
        <v>#VALUE!</v>
      </c>
      <c r="AK182" s="27" t="e">
        <f t="shared" si="117"/>
        <v>#VALUE!</v>
      </c>
      <c r="AL182" s="27" t="e">
        <f t="shared" si="118"/>
        <v>#VALUE!</v>
      </c>
      <c r="AM182" s="27" t="e">
        <f>(1+(1-('2. Add assumptions'!$E$4))/(('2. Add assumptions'!$E$4)-AI182))*(1-((1-('2. Add assumptions'!$E$4))/(1-AE182)))</f>
        <v>#VALUE!</v>
      </c>
      <c r="AN182" s="27" t="e">
        <f t="shared" si="119"/>
        <v>#VALUE!</v>
      </c>
      <c r="AO182" s="27" t="e">
        <f t="shared" si="120"/>
        <v>#VALUE!</v>
      </c>
      <c r="AP182" s="27" t="e">
        <f>AE182-(('2. Add assumptions'!$E$10)*SQRT((AE182*(1-AE182))/(E182+F182)))</f>
        <v>#VALUE!</v>
      </c>
      <c r="AQ182" s="27" t="e">
        <f>AE182+(('2. Add assumptions'!$E$10)*SQRT((AE182*(1-AE182))/(E182+F182)))</f>
        <v>#VALUE!</v>
      </c>
      <c r="AR182" s="27" t="e">
        <f>AI182-(('2. Add assumptions'!$E$10)*('2. Add assumptions'!$E$7)*SQRT((AG182*(1-AG182))/(I182+J182)))</f>
        <v>#VALUE!</v>
      </c>
      <c r="AS182" s="27" t="e">
        <f>AI182+(('2. Add assumptions'!$E$10)*('2. Add assumptions'!$E$7)*SQRT((AG182*(1-AG182))/(I182+J182)))</f>
        <v>#VALUE!</v>
      </c>
      <c r="AT182" s="27" t="e">
        <f>1-(((('2. Add assumptions'!$E$4)/AP182)-1)/((('2. Add assumptions'!$E$4)/AS182)-1))</f>
        <v>#VALUE!</v>
      </c>
      <c r="AU182" s="27" t="e">
        <f t="shared" si="121"/>
        <v>#VALUE!</v>
      </c>
      <c r="AV182" s="27" t="e">
        <f t="shared" si="122"/>
        <v>#VALUE!</v>
      </c>
      <c r="AW182" s="27" t="e">
        <f>1-(((('2. Add assumptions'!$E$4)/AQ182)-1)/((('2. Add assumptions'!$E$4)/AR182)-1))</f>
        <v>#VALUE!</v>
      </c>
      <c r="AX182" s="27" t="e">
        <f t="shared" si="123"/>
        <v>#VALUE!</v>
      </c>
      <c r="AY182" s="27" t="e">
        <f t="shared" si="124"/>
        <v>#VALUE!</v>
      </c>
      <c r="AZ182" s="27" t="e">
        <f>(1+((1-'2. Add assumptions'!$E$4)/('2. Add assumptions'!$E$4-AR182)))*(1-(1-'2. Add assumptions'!$E$4)/(1-AQ182))</f>
        <v>#VALUE!</v>
      </c>
      <c r="BA182" s="27" t="e">
        <f t="shared" si="125"/>
        <v>#VALUE!</v>
      </c>
      <c r="BB182" s="27" t="e">
        <f t="shared" si="126"/>
        <v>#VALUE!</v>
      </c>
      <c r="BC182" s="27" t="e">
        <f>(1+((1-'2. Add assumptions'!$E$4)/('2. Add assumptions'!$E$4-AS182)))*(1-(1-'2. Add assumptions'!$E$4)/(1-AP182))</f>
        <v>#VALUE!</v>
      </c>
      <c r="BD182" s="27" t="e">
        <f t="shared" si="127"/>
        <v>#VALUE!</v>
      </c>
      <c r="BE182" s="27" t="e">
        <f t="shared" si="128"/>
        <v>#VALUE!</v>
      </c>
    </row>
    <row r="183" spans="1:57" x14ac:dyDescent="0.25">
      <c r="A183" s="39" t="str">
        <f>IF(G183="","",IF(K183="","",IF(E183/G183&lt;'2. Add assumptions'!$E$4,IF(I183/K183&lt;'2. Add assumptions'!$E$4,IF((E183&gt;0),IF(I183&gt;0,IF(G183&gt;0,IF(K183&gt;0,1,0),0),0),0),0))))</f>
        <v/>
      </c>
      <c r="B183" s="39" t="str">
        <f>IF(G183="","",IF(K183="","",IF(E183/G183&lt;'2. Add assumptions'!$E$4,IF(K183&gt;0,IF(G183&gt;0,IF(H183&gt;L183,1,0),0)))))</f>
        <v/>
      </c>
      <c r="C183" s="31"/>
      <c r="D183" s="8"/>
      <c r="E183" s="8"/>
      <c r="F183" s="8"/>
      <c r="G183" s="17" t="str">
        <f t="shared" si="115"/>
        <v/>
      </c>
      <c r="H183" s="41" t="str">
        <f t="shared" si="102"/>
        <v/>
      </c>
      <c r="I183" s="8"/>
      <c r="J183" s="8"/>
      <c r="K183" s="16" t="str">
        <f t="shared" si="116"/>
        <v/>
      </c>
      <c r="L183" s="15" t="str">
        <f t="shared" si="93"/>
        <v/>
      </c>
      <c r="N183" t="str">
        <f t="shared" si="109"/>
        <v/>
      </c>
      <c r="O183" t="str">
        <f t="shared" si="110"/>
        <v/>
      </c>
      <c r="P183" t="str">
        <f t="shared" si="111"/>
        <v/>
      </c>
      <c r="Q183" t="str">
        <f t="shared" si="112"/>
        <v/>
      </c>
      <c r="R183" t="str">
        <f t="shared" si="113"/>
        <v/>
      </c>
      <c r="S183" t="str">
        <f t="shared" si="114"/>
        <v/>
      </c>
      <c r="U183" s="4" t="str">
        <f t="shared" si="100"/>
        <v/>
      </c>
      <c r="V183" s="4" t="str">
        <f t="shared" si="101"/>
        <v/>
      </c>
      <c r="W183" s="5" t="s">
        <v>43</v>
      </c>
      <c r="X183" s="36" t="str">
        <f t="shared" si="103"/>
        <v/>
      </c>
      <c r="Z183" s="36" t="str">
        <f t="shared" si="104"/>
        <v/>
      </c>
      <c r="AA183" s="36" t="str">
        <f t="shared" si="105"/>
        <v/>
      </c>
      <c r="AB183" s="5" t="s">
        <v>43</v>
      </c>
      <c r="AC183" s="36" t="str">
        <f t="shared" si="106"/>
        <v/>
      </c>
      <c r="AD183" s="4"/>
      <c r="AE183" s="4" t="str">
        <f t="shared" si="107"/>
        <v/>
      </c>
      <c r="AF183" s="4" t="str">
        <f>IF(G183="","",'2. Add assumptions'!$E$4)</f>
        <v/>
      </c>
      <c r="AG183" s="4" t="str">
        <f t="shared" si="108"/>
        <v/>
      </c>
      <c r="AI183" s="27" t="e">
        <f>AG183*('2. Add assumptions'!$E$7)</f>
        <v>#VALUE!</v>
      </c>
      <c r="AJ183" s="27" t="e">
        <f>1-(((('2. Add assumptions'!$E$4)/AE183)-1)/((('2. Add assumptions'!$E$4)/AI183)-1))</f>
        <v>#VALUE!</v>
      </c>
      <c r="AK183" s="27" t="e">
        <f t="shared" si="117"/>
        <v>#VALUE!</v>
      </c>
      <c r="AL183" s="27" t="e">
        <f t="shared" si="118"/>
        <v>#VALUE!</v>
      </c>
      <c r="AM183" s="27" t="e">
        <f>(1+(1-('2. Add assumptions'!$E$4))/(('2. Add assumptions'!$E$4)-AI183))*(1-((1-('2. Add assumptions'!$E$4))/(1-AE183)))</f>
        <v>#VALUE!</v>
      </c>
      <c r="AN183" s="27" t="e">
        <f t="shared" si="119"/>
        <v>#VALUE!</v>
      </c>
      <c r="AO183" s="27" t="e">
        <f t="shared" si="120"/>
        <v>#VALUE!</v>
      </c>
      <c r="AP183" s="27" t="e">
        <f>AE183-(('2. Add assumptions'!$E$10)*SQRT((AE183*(1-AE183))/(E183+F183)))</f>
        <v>#VALUE!</v>
      </c>
      <c r="AQ183" s="27" t="e">
        <f>AE183+(('2. Add assumptions'!$E$10)*SQRT((AE183*(1-AE183))/(E183+F183)))</f>
        <v>#VALUE!</v>
      </c>
      <c r="AR183" s="27" t="e">
        <f>AI183-(('2. Add assumptions'!$E$10)*('2. Add assumptions'!$E$7)*SQRT((AG183*(1-AG183))/(I183+J183)))</f>
        <v>#VALUE!</v>
      </c>
      <c r="AS183" s="27" t="e">
        <f>AI183+(('2. Add assumptions'!$E$10)*('2. Add assumptions'!$E$7)*SQRT((AG183*(1-AG183))/(I183+J183)))</f>
        <v>#VALUE!</v>
      </c>
      <c r="AT183" s="27" t="e">
        <f>1-(((('2. Add assumptions'!$E$4)/AP183)-1)/((('2. Add assumptions'!$E$4)/AS183)-1))</f>
        <v>#VALUE!</v>
      </c>
      <c r="AU183" s="27" t="e">
        <f t="shared" si="121"/>
        <v>#VALUE!</v>
      </c>
      <c r="AV183" s="27" t="e">
        <f t="shared" si="122"/>
        <v>#VALUE!</v>
      </c>
      <c r="AW183" s="27" t="e">
        <f>1-(((('2. Add assumptions'!$E$4)/AQ183)-1)/((('2. Add assumptions'!$E$4)/AR183)-1))</f>
        <v>#VALUE!</v>
      </c>
      <c r="AX183" s="27" t="e">
        <f t="shared" si="123"/>
        <v>#VALUE!</v>
      </c>
      <c r="AY183" s="27" t="e">
        <f t="shared" si="124"/>
        <v>#VALUE!</v>
      </c>
      <c r="AZ183" s="27" t="e">
        <f>(1+((1-'2. Add assumptions'!$E$4)/('2. Add assumptions'!$E$4-AR183)))*(1-(1-'2. Add assumptions'!$E$4)/(1-AQ183))</f>
        <v>#VALUE!</v>
      </c>
      <c r="BA183" s="27" t="e">
        <f t="shared" si="125"/>
        <v>#VALUE!</v>
      </c>
      <c r="BB183" s="27" t="e">
        <f t="shared" si="126"/>
        <v>#VALUE!</v>
      </c>
      <c r="BC183" s="27" t="e">
        <f>(1+((1-'2. Add assumptions'!$E$4)/('2. Add assumptions'!$E$4-AS183)))*(1-(1-'2. Add assumptions'!$E$4)/(1-AP183))</f>
        <v>#VALUE!</v>
      </c>
      <c r="BD183" s="27" t="e">
        <f t="shared" si="127"/>
        <v>#VALUE!</v>
      </c>
      <c r="BE183" s="27" t="e">
        <f t="shared" si="128"/>
        <v>#VALUE!</v>
      </c>
    </row>
    <row r="184" spans="1:57" x14ac:dyDescent="0.25">
      <c r="A184" s="39" t="str">
        <f>IF(G184="","",IF(K184="","",IF(E184/G184&lt;'2. Add assumptions'!$E$4,IF(I184/K184&lt;'2. Add assumptions'!$E$4,IF((E184&gt;0),IF(I184&gt;0,IF(G184&gt;0,IF(K184&gt;0,1,0),0),0),0),0))))</f>
        <v/>
      </c>
      <c r="B184" s="39" t="str">
        <f>IF(G184="","",IF(K184="","",IF(E184/G184&lt;'2. Add assumptions'!$E$4,IF(K184&gt;0,IF(G184&gt;0,IF(H184&gt;L184,1,0),0)))))</f>
        <v/>
      </c>
      <c r="C184" s="31"/>
      <c r="D184" s="8"/>
      <c r="E184" s="8"/>
      <c r="F184" s="8"/>
      <c r="G184" s="17" t="str">
        <f t="shared" si="115"/>
        <v/>
      </c>
      <c r="H184" s="41" t="str">
        <f t="shared" si="102"/>
        <v/>
      </c>
      <c r="I184" s="8"/>
      <c r="J184" s="8"/>
      <c r="K184" s="16" t="str">
        <f t="shared" si="116"/>
        <v/>
      </c>
      <c r="L184" s="15" t="str">
        <f t="shared" si="93"/>
        <v/>
      </c>
      <c r="N184" t="str">
        <f t="shared" si="109"/>
        <v/>
      </c>
      <c r="O184" t="str">
        <f t="shared" si="110"/>
        <v/>
      </c>
      <c r="P184" t="str">
        <f t="shared" si="111"/>
        <v/>
      </c>
      <c r="Q184" t="str">
        <f t="shared" si="112"/>
        <v/>
      </c>
      <c r="R184" t="str">
        <f t="shared" si="113"/>
        <v/>
      </c>
      <c r="S184" t="str">
        <f t="shared" si="114"/>
        <v/>
      </c>
      <c r="U184" s="4" t="str">
        <f t="shared" si="100"/>
        <v/>
      </c>
      <c r="V184" s="4" t="str">
        <f t="shared" si="101"/>
        <v/>
      </c>
      <c r="W184" s="5" t="s">
        <v>43</v>
      </c>
      <c r="X184" s="36" t="str">
        <f t="shared" si="103"/>
        <v/>
      </c>
      <c r="Z184" s="36" t="str">
        <f t="shared" si="104"/>
        <v/>
      </c>
      <c r="AA184" s="36" t="str">
        <f t="shared" si="105"/>
        <v/>
      </c>
      <c r="AB184" s="5" t="s">
        <v>43</v>
      </c>
      <c r="AC184" s="36" t="str">
        <f t="shared" si="106"/>
        <v/>
      </c>
      <c r="AD184" s="4"/>
      <c r="AE184" s="4" t="str">
        <f t="shared" si="107"/>
        <v/>
      </c>
      <c r="AF184" s="4" t="str">
        <f>IF(G184="","",'2. Add assumptions'!$E$4)</f>
        <v/>
      </c>
      <c r="AG184" s="4" t="str">
        <f t="shared" si="108"/>
        <v/>
      </c>
      <c r="AI184" s="27" t="e">
        <f>AG184*('2. Add assumptions'!$E$7)</f>
        <v>#VALUE!</v>
      </c>
      <c r="AJ184" s="27" t="e">
        <f>1-(((('2. Add assumptions'!$E$4)/AE184)-1)/((('2. Add assumptions'!$E$4)/AI184)-1))</f>
        <v>#VALUE!</v>
      </c>
      <c r="AK184" s="27" t="e">
        <f t="shared" si="117"/>
        <v>#VALUE!</v>
      </c>
      <c r="AL184" s="27" t="e">
        <f t="shared" si="118"/>
        <v>#VALUE!</v>
      </c>
      <c r="AM184" s="27" t="e">
        <f>(1+(1-('2. Add assumptions'!$E$4))/(('2. Add assumptions'!$E$4)-AI184))*(1-((1-('2. Add assumptions'!$E$4))/(1-AE184)))</f>
        <v>#VALUE!</v>
      </c>
      <c r="AN184" s="27" t="e">
        <f t="shared" si="119"/>
        <v>#VALUE!</v>
      </c>
      <c r="AO184" s="27" t="e">
        <f t="shared" si="120"/>
        <v>#VALUE!</v>
      </c>
      <c r="AP184" s="27" t="e">
        <f>AE184-(('2. Add assumptions'!$E$10)*SQRT((AE184*(1-AE184))/(E184+F184)))</f>
        <v>#VALUE!</v>
      </c>
      <c r="AQ184" s="27" t="e">
        <f>AE184+(('2. Add assumptions'!$E$10)*SQRT((AE184*(1-AE184))/(E184+F184)))</f>
        <v>#VALUE!</v>
      </c>
      <c r="AR184" s="27" t="e">
        <f>AI184-(('2. Add assumptions'!$E$10)*('2. Add assumptions'!$E$7)*SQRT((AG184*(1-AG184))/(I184+J184)))</f>
        <v>#VALUE!</v>
      </c>
      <c r="AS184" s="27" t="e">
        <f>AI184+(('2. Add assumptions'!$E$10)*('2. Add assumptions'!$E$7)*SQRT((AG184*(1-AG184))/(I184+J184)))</f>
        <v>#VALUE!</v>
      </c>
      <c r="AT184" s="27" t="e">
        <f>1-(((('2. Add assumptions'!$E$4)/AP184)-1)/((('2. Add assumptions'!$E$4)/AS184)-1))</f>
        <v>#VALUE!</v>
      </c>
      <c r="AU184" s="27" t="e">
        <f t="shared" si="121"/>
        <v>#VALUE!</v>
      </c>
      <c r="AV184" s="27" t="e">
        <f t="shared" si="122"/>
        <v>#VALUE!</v>
      </c>
      <c r="AW184" s="27" t="e">
        <f>1-(((('2. Add assumptions'!$E$4)/AQ184)-1)/((('2. Add assumptions'!$E$4)/AR184)-1))</f>
        <v>#VALUE!</v>
      </c>
      <c r="AX184" s="27" t="e">
        <f t="shared" si="123"/>
        <v>#VALUE!</v>
      </c>
      <c r="AY184" s="27" t="e">
        <f t="shared" si="124"/>
        <v>#VALUE!</v>
      </c>
      <c r="AZ184" s="27" t="e">
        <f>(1+((1-'2. Add assumptions'!$E$4)/('2. Add assumptions'!$E$4-AR184)))*(1-(1-'2. Add assumptions'!$E$4)/(1-AQ184))</f>
        <v>#VALUE!</v>
      </c>
      <c r="BA184" s="27" t="e">
        <f t="shared" si="125"/>
        <v>#VALUE!</v>
      </c>
      <c r="BB184" s="27" t="e">
        <f t="shared" si="126"/>
        <v>#VALUE!</v>
      </c>
      <c r="BC184" s="27" t="e">
        <f>(1+((1-'2. Add assumptions'!$E$4)/('2. Add assumptions'!$E$4-AS184)))*(1-(1-'2. Add assumptions'!$E$4)/(1-AP184))</f>
        <v>#VALUE!</v>
      </c>
      <c r="BD184" s="27" t="e">
        <f t="shared" si="127"/>
        <v>#VALUE!</v>
      </c>
      <c r="BE184" s="27" t="e">
        <f t="shared" si="128"/>
        <v>#VALUE!</v>
      </c>
    </row>
    <row r="185" spans="1:57" x14ac:dyDescent="0.25">
      <c r="A185" s="39" t="str">
        <f>IF(G185="","",IF(K185="","",IF(E185/G185&lt;'2. Add assumptions'!$E$4,IF(I185/K185&lt;'2. Add assumptions'!$E$4,IF((E185&gt;0),IF(I185&gt;0,IF(G185&gt;0,IF(K185&gt;0,1,0),0),0),0),0))))</f>
        <v/>
      </c>
      <c r="B185" s="39" t="str">
        <f>IF(G185="","",IF(K185="","",IF(E185/G185&lt;'2. Add assumptions'!$E$4,IF(K185&gt;0,IF(G185&gt;0,IF(H185&gt;L185,1,0),0)))))</f>
        <v/>
      </c>
      <c r="C185" s="31"/>
      <c r="D185" s="8"/>
      <c r="E185" s="8"/>
      <c r="F185" s="8"/>
      <c r="G185" s="17" t="str">
        <f t="shared" si="115"/>
        <v/>
      </c>
      <c r="H185" s="41" t="str">
        <f t="shared" si="102"/>
        <v/>
      </c>
      <c r="I185" s="8"/>
      <c r="J185" s="8"/>
      <c r="K185" s="16" t="str">
        <f t="shared" si="116"/>
        <v/>
      </c>
      <c r="L185" s="15" t="str">
        <f t="shared" si="93"/>
        <v/>
      </c>
      <c r="N185" t="str">
        <f t="shared" si="109"/>
        <v/>
      </c>
      <c r="O185" t="str">
        <f t="shared" si="110"/>
        <v/>
      </c>
      <c r="P185" t="str">
        <f t="shared" si="111"/>
        <v/>
      </c>
      <c r="Q185" t="str">
        <f t="shared" si="112"/>
        <v/>
      </c>
      <c r="R185" t="str">
        <f t="shared" si="113"/>
        <v/>
      </c>
      <c r="S185" t="str">
        <f t="shared" si="114"/>
        <v/>
      </c>
      <c r="U185" s="4" t="str">
        <f t="shared" si="100"/>
        <v/>
      </c>
      <c r="V185" s="4" t="str">
        <f t="shared" si="101"/>
        <v/>
      </c>
      <c r="W185" s="5" t="s">
        <v>43</v>
      </c>
      <c r="X185" s="36" t="str">
        <f t="shared" si="103"/>
        <v/>
      </c>
      <c r="Z185" s="36" t="str">
        <f t="shared" si="104"/>
        <v/>
      </c>
      <c r="AA185" s="36" t="str">
        <f t="shared" si="105"/>
        <v/>
      </c>
      <c r="AB185" s="5" t="s">
        <v>43</v>
      </c>
      <c r="AC185" s="36" t="str">
        <f t="shared" si="106"/>
        <v/>
      </c>
      <c r="AD185" s="4"/>
      <c r="AE185" s="4" t="str">
        <f t="shared" si="107"/>
        <v/>
      </c>
      <c r="AF185" s="4" t="str">
        <f>IF(G185="","",'2. Add assumptions'!$E$4)</f>
        <v/>
      </c>
      <c r="AG185" s="4" t="str">
        <f t="shared" si="108"/>
        <v/>
      </c>
      <c r="AI185" s="27" t="e">
        <f>AG185*('2. Add assumptions'!$E$7)</f>
        <v>#VALUE!</v>
      </c>
      <c r="AJ185" s="27" t="e">
        <f>1-(((('2. Add assumptions'!$E$4)/AE185)-1)/((('2. Add assumptions'!$E$4)/AI185)-1))</f>
        <v>#VALUE!</v>
      </c>
      <c r="AK185" s="27" t="e">
        <f t="shared" si="117"/>
        <v>#VALUE!</v>
      </c>
      <c r="AL185" s="27" t="e">
        <f t="shared" si="118"/>
        <v>#VALUE!</v>
      </c>
      <c r="AM185" s="27" t="e">
        <f>(1+(1-('2. Add assumptions'!$E$4))/(('2. Add assumptions'!$E$4)-AI185))*(1-((1-('2. Add assumptions'!$E$4))/(1-AE185)))</f>
        <v>#VALUE!</v>
      </c>
      <c r="AN185" s="27" t="e">
        <f t="shared" si="119"/>
        <v>#VALUE!</v>
      </c>
      <c r="AO185" s="27" t="e">
        <f t="shared" si="120"/>
        <v>#VALUE!</v>
      </c>
      <c r="AP185" s="27" t="e">
        <f>AE185-(('2. Add assumptions'!$E$10)*SQRT((AE185*(1-AE185))/(E185+F185)))</f>
        <v>#VALUE!</v>
      </c>
      <c r="AQ185" s="27" t="e">
        <f>AE185+(('2. Add assumptions'!$E$10)*SQRT((AE185*(1-AE185))/(E185+F185)))</f>
        <v>#VALUE!</v>
      </c>
      <c r="AR185" s="27" t="e">
        <f>AI185-(('2. Add assumptions'!$E$10)*('2. Add assumptions'!$E$7)*SQRT((AG185*(1-AG185))/(I185+J185)))</f>
        <v>#VALUE!</v>
      </c>
      <c r="AS185" s="27" t="e">
        <f>AI185+(('2. Add assumptions'!$E$10)*('2. Add assumptions'!$E$7)*SQRT((AG185*(1-AG185))/(I185+J185)))</f>
        <v>#VALUE!</v>
      </c>
      <c r="AT185" s="27" t="e">
        <f>1-(((('2. Add assumptions'!$E$4)/AP185)-1)/((('2. Add assumptions'!$E$4)/AS185)-1))</f>
        <v>#VALUE!</v>
      </c>
      <c r="AU185" s="27" t="e">
        <f t="shared" si="121"/>
        <v>#VALUE!</v>
      </c>
      <c r="AV185" s="27" t="e">
        <f t="shared" si="122"/>
        <v>#VALUE!</v>
      </c>
      <c r="AW185" s="27" t="e">
        <f>1-(((('2. Add assumptions'!$E$4)/AQ185)-1)/((('2. Add assumptions'!$E$4)/AR185)-1))</f>
        <v>#VALUE!</v>
      </c>
      <c r="AX185" s="27" t="e">
        <f t="shared" si="123"/>
        <v>#VALUE!</v>
      </c>
      <c r="AY185" s="27" t="e">
        <f t="shared" si="124"/>
        <v>#VALUE!</v>
      </c>
      <c r="AZ185" s="27" t="e">
        <f>(1+((1-'2. Add assumptions'!$E$4)/('2. Add assumptions'!$E$4-AR185)))*(1-(1-'2. Add assumptions'!$E$4)/(1-AQ185))</f>
        <v>#VALUE!</v>
      </c>
      <c r="BA185" s="27" t="e">
        <f t="shared" si="125"/>
        <v>#VALUE!</v>
      </c>
      <c r="BB185" s="27" t="e">
        <f t="shared" si="126"/>
        <v>#VALUE!</v>
      </c>
      <c r="BC185" s="27" t="e">
        <f>(1+((1-'2. Add assumptions'!$E$4)/('2. Add assumptions'!$E$4-AS185)))*(1-(1-'2. Add assumptions'!$E$4)/(1-AP185))</f>
        <v>#VALUE!</v>
      </c>
      <c r="BD185" s="27" t="e">
        <f t="shared" si="127"/>
        <v>#VALUE!</v>
      </c>
      <c r="BE185" s="27" t="e">
        <f t="shared" si="128"/>
        <v>#VALUE!</v>
      </c>
    </row>
    <row r="186" spans="1:57" x14ac:dyDescent="0.25">
      <c r="A186" s="39" t="str">
        <f>IF(G186="","",IF(K186="","",IF(E186/G186&lt;'2. Add assumptions'!$E$4,IF(I186/K186&lt;'2. Add assumptions'!$E$4,IF((E186&gt;0),IF(I186&gt;0,IF(G186&gt;0,IF(K186&gt;0,1,0),0),0),0),0))))</f>
        <v/>
      </c>
      <c r="B186" s="39" t="str">
        <f>IF(G186="","",IF(K186="","",IF(E186/G186&lt;'2. Add assumptions'!$E$4,IF(K186&gt;0,IF(G186&gt;0,IF(H186&gt;L186,1,0),0)))))</f>
        <v/>
      </c>
      <c r="C186" s="31"/>
      <c r="D186" s="8"/>
      <c r="E186" s="8"/>
      <c r="F186" s="8"/>
      <c r="G186" s="17" t="str">
        <f t="shared" si="115"/>
        <v/>
      </c>
      <c r="H186" s="41" t="str">
        <f t="shared" si="102"/>
        <v/>
      </c>
      <c r="I186" s="8"/>
      <c r="J186" s="8"/>
      <c r="K186" s="16" t="str">
        <f t="shared" si="116"/>
        <v/>
      </c>
      <c r="L186" s="15" t="str">
        <f t="shared" si="93"/>
        <v/>
      </c>
      <c r="N186" t="str">
        <f t="shared" si="109"/>
        <v/>
      </c>
      <c r="O186" t="str">
        <f t="shared" si="110"/>
        <v/>
      </c>
      <c r="P186" t="str">
        <f t="shared" si="111"/>
        <v/>
      </c>
      <c r="Q186" t="str">
        <f t="shared" si="112"/>
        <v/>
      </c>
      <c r="R186" t="str">
        <f t="shared" si="113"/>
        <v/>
      </c>
      <c r="S186" t="str">
        <f t="shared" si="114"/>
        <v/>
      </c>
      <c r="U186" s="4" t="str">
        <f t="shared" si="100"/>
        <v/>
      </c>
      <c r="V186" s="4" t="str">
        <f t="shared" si="101"/>
        <v/>
      </c>
      <c r="W186" s="5" t="s">
        <v>43</v>
      </c>
      <c r="X186" s="36" t="str">
        <f t="shared" si="103"/>
        <v/>
      </c>
      <c r="Z186" s="36" t="str">
        <f t="shared" si="104"/>
        <v/>
      </c>
      <c r="AA186" s="36" t="str">
        <f t="shared" si="105"/>
        <v/>
      </c>
      <c r="AB186" s="5" t="s">
        <v>43</v>
      </c>
      <c r="AC186" s="36" t="str">
        <f t="shared" si="106"/>
        <v/>
      </c>
      <c r="AD186" s="4"/>
      <c r="AE186" s="4" t="str">
        <f t="shared" si="107"/>
        <v/>
      </c>
      <c r="AF186" s="4" t="str">
        <f>IF(G186="","",'2. Add assumptions'!$E$4)</f>
        <v/>
      </c>
      <c r="AG186" s="4" t="str">
        <f t="shared" si="108"/>
        <v/>
      </c>
      <c r="AI186" s="27" t="e">
        <f>AG186*('2. Add assumptions'!$E$7)</f>
        <v>#VALUE!</v>
      </c>
      <c r="AJ186" s="27" t="e">
        <f>1-(((('2. Add assumptions'!$E$4)/AE186)-1)/((('2. Add assumptions'!$E$4)/AI186)-1))</f>
        <v>#VALUE!</v>
      </c>
      <c r="AK186" s="27" t="e">
        <f t="shared" si="117"/>
        <v>#VALUE!</v>
      </c>
      <c r="AL186" s="27" t="e">
        <f t="shared" si="118"/>
        <v>#VALUE!</v>
      </c>
      <c r="AM186" s="27" t="e">
        <f>(1+(1-('2. Add assumptions'!$E$4))/(('2. Add assumptions'!$E$4)-AI186))*(1-((1-('2. Add assumptions'!$E$4))/(1-AE186)))</f>
        <v>#VALUE!</v>
      </c>
      <c r="AN186" s="27" t="e">
        <f t="shared" si="119"/>
        <v>#VALUE!</v>
      </c>
      <c r="AO186" s="27" t="e">
        <f t="shared" si="120"/>
        <v>#VALUE!</v>
      </c>
      <c r="AP186" s="27" t="e">
        <f>AE186-(('2. Add assumptions'!$E$10)*SQRT((AE186*(1-AE186))/(E186+F186)))</f>
        <v>#VALUE!</v>
      </c>
      <c r="AQ186" s="27" t="e">
        <f>AE186+(('2. Add assumptions'!$E$10)*SQRT((AE186*(1-AE186))/(E186+F186)))</f>
        <v>#VALUE!</v>
      </c>
      <c r="AR186" s="27" t="e">
        <f>AI186-(('2. Add assumptions'!$E$10)*('2. Add assumptions'!$E$7)*SQRT((AG186*(1-AG186))/(I186+J186)))</f>
        <v>#VALUE!</v>
      </c>
      <c r="AS186" s="27" t="e">
        <f>AI186+(('2. Add assumptions'!$E$10)*('2. Add assumptions'!$E$7)*SQRT((AG186*(1-AG186))/(I186+J186)))</f>
        <v>#VALUE!</v>
      </c>
      <c r="AT186" s="27" t="e">
        <f>1-(((('2. Add assumptions'!$E$4)/AP186)-1)/((('2. Add assumptions'!$E$4)/AS186)-1))</f>
        <v>#VALUE!</v>
      </c>
      <c r="AU186" s="27" t="e">
        <f t="shared" si="121"/>
        <v>#VALUE!</v>
      </c>
      <c r="AV186" s="27" t="e">
        <f t="shared" si="122"/>
        <v>#VALUE!</v>
      </c>
      <c r="AW186" s="27" t="e">
        <f>1-(((('2. Add assumptions'!$E$4)/AQ186)-1)/((('2. Add assumptions'!$E$4)/AR186)-1))</f>
        <v>#VALUE!</v>
      </c>
      <c r="AX186" s="27" t="e">
        <f t="shared" si="123"/>
        <v>#VALUE!</v>
      </c>
      <c r="AY186" s="27" t="e">
        <f t="shared" si="124"/>
        <v>#VALUE!</v>
      </c>
      <c r="AZ186" s="27" t="e">
        <f>(1+((1-'2. Add assumptions'!$E$4)/('2. Add assumptions'!$E$4-AR186)))*(1-(1-'2. Add assumptions'!$E$4)/(1-AQ186))</f>
        <v>#VALUE!</v>
      </c>
      <c r="BA186" s="27" t="e">
        <f t="shared" si="125"/>
        <v>#VALUE!</v>
      </c>
      <c r="BB186" s="27" t="e">
        <f t="shared" si="126"/>
        <v>#VALUE!</v>
      </c>
      <c r="BC186" s="27" t="e">
        <f>(1+((1-'2. Add assumptions'!$E$4)/('2. Add assumptions'!$E$4-AS186)))*(1-(1-'2. Add assumptions'!$E$4)/(1-AP186))</f>
        <v>#VALUE!</v>
      </c>
      <c r="BD186" s="27" t="e">
        <f t="shared" si="127"/>
        <v>#VALUE!</v>
      </c>
      <c r="BE186" s="27" t="e">
        <f t="shared" si="128"/>
        <v>#VALUE!</v>
      </c>
    </row>
    <row r="187" spans="1:57" x14ac:dyDescent="0.25">
      <c r="A187" s="39" t="str">
        <f>IF(G187="","",IF(K187="","",IF(E187/G187&lt;'2. Add assumptions'!$E$4,IF(I187/K187&lt;'2. Add assumptions'!$E$4,IF((E187&gt;0),IF(I187&gt;0,IF(G187&gt;0,IF(K187&gt;0,1,0),0),0),0),0))))</f>
        <v/>
      </c>
      <c r="B187" s="39" t="str">
        <f>IF(G187="","",IF(K187="","",IF(E187/G187&lt;'2. Add assumptions'!$E$4,IF(K187&gt;0,IF(G187&gt;0,IF(H187&gt;L187,1,0),0)))))</f>
        <v/>
      </c>
      <c r="C187" s="31"/>
      <c r="D187" s="8"/>
      <c r="E187" s="8"/>
      <c r="F187" s="8"/>
      <c r="G187" s="17" t="str">
        <f t="shared" si="115"/>
        <v/>
      </c>
      <c r="H187" s="41" t="str">
        <f t="shared" si="102"/>
        <v/>
      </c>
      <c r="I187" s="8"/>
      <c r="J187" s="8"/>
      <c r="K187" s="16" t="str">
        <f t="shared" si="116"/>
        <v/>
      </c>
      <c r="L187" s="15" t="str">
        <f t="shared" si="93"/>
        <v/>
      </c>
      <c r="N187" t="str">
        <f t="shared" si="109"/>
        <v/>
      </c>
      <c r="O187" t="str">
        <f t="shared" si="110"/>
        <v/>
      </c>
      <c r="P187" t="str">
        <f t="shared" si="111"/>
        <v/>
      </c>
      <c r="Q187" t="str">
        <f t="shared" si="112"/>
        <v/>
      </c>
      <c r="R187" t="str">
        <f t="shared" si="113"/>
        <v/>
      </c>
      <c r="S187" t="str">
        <f t="shared" si="114"/>
        <v/>
      </c>
      <c r="U187" s="4" t="str">
        <f t="shared" si="100"/>
        <v/>
      </c>
      <c r="V187" s="4" t="str">
        <f t="shared" si="101"/>
        <v/>
      </c>
      <c r="W187" s="5" t="s">
        <v>43</v>
      </c>
      <c r="X187" s="36" t="str">
        <f t="shared" si="103"/>
        <v/>
      </c>
      <c r="Z187" s="36" t="str">
        <f t="shared" si="104"/>
        <v/>
      </c>
      <c r="AA187" s="36" t="str">
        <f t="shared" si="105"/>
        <v/>
      </c>
      <c r="AB187" s="5" t="s">
        <v>43</v>
      </c>
      <c r="AC187" s="36" t="str">
        <f t="shared" si="106"/>
        <v/>
      </c>
      <c r="AD187" s="4"/>
      <c r="AE187" s="4" t="str">
        <f t="shared" si="107"/>
        <v/>
      </c>
      <c r="AF187" s="4" t="str">
        <f>IF(G187="","",'2. Add assumptions'!$E$4)</f>
        <v/>
      </c>
      <c r="AG187" s="4" t="str">
        <f t="shared" si="108"/>
        <v/>
      </c>
      <c r="AI187" s="27" t="e">
        <f>AG187*('2. Add assumptions'!$E$7)</f>
        <v>#VALUE!</v>
      </c>
      <c r="AJ187" s="27" t="e">
        <f>1-(((('2. Add assumptions'!$E$4)/AE187)-1)/((('2. Add assumptions'!$E$4)/AI187)-1))</f>
        <v>#VALUE!</v>
      </c>
      <c r="AK187" s="27" t="e">
        <f t="shared" si="117"/>
        <v>#VALUE!</v>
      </c>
      <c r="AL187" s="27" t="e">
        <f t="shared" si="118"/>
        <v>#VALUE!</v>
      </c>
      <c r="AM187" s="27" t="e">
        <f>(1+(1-('2. Add assumptions'!$E$4))/(('2. Add assumptions'!$E$4)-AI187))*(1-((1-('2. Add assumptions'!$E$4))/(1-AE187)))</f>
        <v>#VALUE!</v>
      </c>
      <c r="AN187" s="27" t="e">
        <f t="shared" si="119"/>
        <v>#VALUE!</v>
      </c>
      <c r="AO187" s="27" t="e">
        <f t="shared" si="120"/>
        <v>#VALUE!</v>
      </c>
      <c r="AP187" s="27" t="e">
        <f>AE187-(('2. Add assumptions'!$E$10)*SQRT((AE187*(1-AE187))/(E187+F187)))</f>
        <v>#VALUE!</v>
      </c>
      <c r="AQ187" s="27" t="e">
        <f>AE187+(('2. Add assumptions'!$E$10)*SQRT((AE187*(1-AE187))/(E187+F187)))</f>
        <v>#VALUE!</v>
      </c>
      <c r="AR187" s="27" t="e">
        <f>AI187-(('2. Add assumptions'!$E$10)*('2. Add assumptions'!$E$7)*SQRT((AG187*(1-AG187))/(I187+J187)))</f>
        <v>#VALUE!</v>
      </c>
      <c r="AS187" s="27" t="e">
        <f>AI187+(('2. Add assumptions'!$E$10)*('2. Add assumptions'!$E$7)*SQRT((AG187*(1-AG187))/(I187+J187)))</f>
        <v>#VALUE!</v>
      </c>
      <c r="AT187" s="27" t="e">
        <f>1-(((('2. Add assumptions'!$E$4)/AP187)-1)/((('2. Add assumptions'!$E$4)/AS187)-1))</f>
        <v>#VALUE!</v>
      </c>
      <c r="AU187" s="27" t="e">
        <f t="shared" si="121"/>
        <v>#VALUE!</v>
      </c>
      <c r="AV187" s="27" t="e">
        <f t="shared" si="122"/>
        <v>#VALUE!</v>
      </c>
      <c r="AW187" s="27" t="e">
        <f>1-(((('2. Add assumptions'!$E$4)/AQ187)-1)/((('2. Add assumptions'!$E$4)/AR187)-1))</f>
        <v>#VALUE!</v>
      </c>
      <c r="AX187" s="27" t="e">
        <f t="shared" si="123"/>
        <v>#VALUE!</v>
      </c>
      <c r="AY187" s="27" t="e">
        <f t="shared" si="124"/>
        <v>#VALUE!</v>
      </c>
      <c r="AZ187" s="27" t="e">
        <f>(1+((1-'2. Add assumptions'!$E$4)/('2. Add assumptions'!$E$4-AR187)))*(1-(1-'2. Add assumptions'!$E$4)/(1-AQ187))</f>
        <v>#VALUE!</v>
      </c>
      <c r="BA187" s="27" t="e">
        <f t="shared" si="125"/>
        <v>#VALUE!</v>
      </c>
      <c r="BB187" s="27" t="e">
        <f t="shared" si="126"/>
        <v>#VALUE!</v>
      </c>
      <c r="BC187" s="27" t="e">
        <f>(1+((1-'2. Add assumptions'!$E$4)/('2. Add assumptions'!$E$4-AS187)))*(1-(1-'2. Add assumptions'!$E$4)/(1-AP187))</f>
        <v>#VALUE!</v>
      </c>
      <c r="BD187" s="27" t="e">
        <f t="shared" si="127"/>
        <v>#VALUE!</v>
      </c>
      <c r="BE187" s="27" t="e">
        <f t="shared" si="128"/>
        <v>#VALUE!</v>
      </c>
    </row>
    <row r="188" spans="1:57" x14ac:dyDescent="0.25">
      <c r="A188" s="39" t="str">
        <f>IF(G188="","",IF(K188="","",IF(E188/G188&lt;'2. Add assumptions'!$E$4,IF(I188/K188&lt;'2. Add assumptions'!$E$4,IF((E188&gt;0),IF(I188&gt;0,IF(G188&gt;0,IF(K188&gt;0,1,0),0),0),0),0))))</f>
        <v/>
      </c>
      <c r="B188" s="39" t="str">
        <f>IF(G188="","",IF(K188="","",IF(E188/G188&lt;'2. Add assumptions'!$E$4,IF(K188&gt;0,IF(G188&gt;0,IF(H188&gt;L188,1,0),0)))))</f>
        <v/>
      </c>
      <c r="C188" s="31"/>
      <c r="D188" s="8"/>
      <c r="E188" s="8"/>
      <c r="F188" s="8"/>
      <c r="G188" s="17" t="str">
        <f t="shared" si="115"/>
        <v/>
      </c>
      <c r="H188" s="41" t="str">
        <f t="shared" si="102"/>
        <v/>
      </c>
      <c r="I188" s="8"/>
      <c r="J188" s="8"/>
      <c r="K188" s="16" t="str">
        <f t="shared" si="116"/>
        <v/>
      </c>
      <c r="L188" s="15" t="str">
        <f t="shared" si="93"/>
        <v/>
      </c>
      <c r="N188" t="str">
        <f t="shared" si="109"/>
        <v/>
      </c>
      <c r="O188" t="str">
        <f t="shared" si="110"/>
        <v/>
      </c>
      <c r="P188" t="str">
        <f t="shared" si="111"/>
        <v/>
      </c>
      <c r="Q188" t="str">
        <f t="shared" si="112"/>
        <v/>
      </c>
      <c r="R188" t="str">
        <f t="shared" si="113"/>
        <v/>
      </c>
      <c r="S188" t="str">
        <f t="shared" si="114"/>
        <v/>
      </c>
      <c r="U188" s="4" t="str">
        <f t="shared" si="100"/>
        <v/>
      </c>
      <c r="V188" s="4" t="str">
        <f t="shared" si="101"/>
        <v/>
      </c>
      <c r="W188" s="5" t="s">
        <v>43</v>
      </c>
      <c r="X188" s="36" t="str">
        <f t="shared" si="103"/>
        <v/>
      </c>
      <c r="Z188" s="36" t="str">
        <f t="shared" si="104"/>
        <v/>
      </c>
      <c r="AA188" s="36" t="str">
        <f t="shared" si="105"/>
        <v/>
      </c>
      <c r="AB188" s="5" t="s">
        <v>43</v>
      </c>
      <c r="AC188" s="36" t="str">
        <f t="shared" si="106"/>
        <v/>
      </c>
      <c r="AD188" s="4"/>
      <c r="AE188" s="4" t="str">
        <f t="shared" si="107"/>
        <v/>
      </c>
      <c r="AF188" s="4" t="str">
        <f>IF(G188="","",'2. Add assumptions'!$E$4)</f>
        <v/>
      </c>
      <c r="AG188" s="4" t="str">
        <f t="shared" si="108"/>
        <v/>
      </c>
      <c r="AI188" s="27" t="e">
        <f>AG188*('2. Add assumptions'!$E$7)</f>
        <v>#VALUE!</v>
      </c>
      <c r="AJ188" s="27" t="e">
        <f>1-(((('2. Add assumptions'!$E$4)/AE188)-1)/((('2. Add assumptions'!$E$4)/AI188)-1))</f>
        <v>#VALUE!</v>
      </c>
      <c r="AK188" s="27" t="e">
        <f t="shared" si="117"/>
        <v>#VALUE!</v>
      </c>
      <c r="AL188" s="27" t="e">
        <f t="shared" si="118"/>
        <v>#VALUE!</v>
      </c>
      <c r="AM188" s="27" t="e">
        <f>(1+(1-('2. Add assumptions'!$E$4))/(('2. Add assumptions'!$E$4)-AI188))*(1-((1-('2. Add assumptions'!$E$4))/(1-AE188)))</f>
        <v>#VALUE!</v>
      </c>
      <c r="AN188" s="27" t="e">
        <f t="shared" si="119"/>
        <v>#VALUE!</v>
      </c>
      <c r="AO188" s="27" t="e">
        <f t="shared" si="120"/>
        <v>#VALUE!</v>
      </c>
      <c r="AP188" s="27" t="e">
        <f>AE188-(('2. Add assumptions'!$E$10)*SQRT((AE188*(1-AE188))/(E188+F188)))</f>
        <v>#VALUE!</v>
      </c>
      <c r="AQ188" s="27" t="e">
        <f>AE188+(('2. Add assumptions'!$E$10)*SQRT((AE188*(1-AE188))/(E188+F188)))</f>
        <v>#VALUE!</v>
      </c>
      <c r="AR188" s="27" t="e">
        <f>AI188-(('2. Add assumptions'!$E$10)*('2. Add assumptions'!$E$7)*SQRT((AG188*(1-AG188))/(I188+J188)))</f>
        <v>#VALUE!</v>
      </c>
      <c r="AS188" s="27" t="e">
        <f>AI188+(('2. Add assumptions'!$E$10)*('2. Add assumptions'!$E$7)*SQRT((AG188*(1-AG188))/(I188+J188)))</f>
        <v>#VALUE!</v>
      </c>
      <c r="AT188" s="27" t="e">
        <f>1-(((('2. Add assumptions'!$E$4)/AP188)-1)/((('2. Add assumptions'!$E$4)/AS188)-1))</f>
        <v>#VALUE!</v>
      </c>
      <c r="AU188" s="27" t="e">
        <f t="shared" si="121"/>
        <v>#VALUE!</v>
      </c>
      <c r="AV188" s="27" t="e">
        <f t="shared" si="122"/>
        <v>#VALUE!</v>
      </c>
      <c r="AW188" s="27" t="e">
        <f>1-(((('2. Add assumptions'!$E$4)/AQ188)-1)/((('2. Add assumptions'!$E$4)/AR188)-1))</f>
        <v>#VALUE!</v>
      </c>
      <c r="AX188" s="27" t="e">
        <f t="shared" si="123"/>
        <v>#VALUE!</v>
      </c>
      <c r="AY188" s="27" t="e">
        <f t="shared" si="124"/>
        <v>#VALUE!</v>
      </c>
      <c r="AZ188" s="27" t="e">
        <f>(1+((1-'2. Add assumptions'!$E$4)/('2. Add assumptions'!$E$4-AR188)))*(1-(1-'2. Add assumptions'!$E$4)/(1-AQ188))</f>
        <v>#VALUE!</v>
      </c>
      <c r="BA188" s="27" t="e">
        <f t="shared" si="125"/>
        <v>#VALUE!</v>
      </c>
      <c r="BB188" s="27" t="e">
        <f t="shared" si="126"/>
        <v>#VALUE!</v>
      </c>
      <c r="BC188" s="27" t="e">
        <f>(1+((1-'2. Add assumptions'!$E$4)/('2. Add assumptions'!$E$4-AS188)))*(1-(1-'2. Add assumptions'!$E$4)/(1-AP188))</f>
        <v>#VALUE!</v>
      </c>
      <c r="BD188" s="27" t="e">
        <f t="shared" si="127"/>
        <v>#VALUE!</v>
      </c>
      <c r="BE188" s="27" t="e">
        <f t="shared" si="128"/>
        <v>#VALUE!</v>
      </c>
    </row>
    <row r="189" spans="1:57" x14ac:dyDescent="0.25">
      <c r="A189" s="39" t="str">
        <f>IF(G189="","",IF(K189="","",IF(E189/G189&lt;'2. Add assumptions'!$E$4,IF(I189/K189&lt;'2. Add assumptions'!$E$4,IF((E189&gt;0),IF(I189&gt;0,IF(G189&gt;0,IF(K189&gt;0,1,0),0),0),0),0))))</f>
        <v/>
      </c>
      <c r="B189" s="39" t="str">
        <f>IF(G189="","",IF(K189="","",IF(E189/G189&lt;'2. Add assumptions'!$E$4,IF(K189&gt;0,IF(G189&gt;0,IF(H189&gt;L189,1,0),0)))))</f>
        <v/>
      </c>
      <c r="C189" s="31"/>
      <c r="D189" s="8"/>
      <c r="E189" s="8"/>
      <c r="F189" s="8"/>
      <c r="G189" s="17" t="str">
        <f t="shared" si="115"/>
        <v/>
      </c>
      <c r="H189" s="41" t="str">
        <f t="shared" si="102"/>
        <v/>
      </c>
      <c r="I189" s="8"/>
      <c r="J189" s="8"/>
      <c r="K189" s="16" t="str">
        <f t="shared" si="116"/>
        <v/>
      </c>
      <c r="L189" s="15" t="str">
        <f t="shared" si="93"/>
        <v/>
      </c>
      <c r="N189" t="str">
        <f t="shared" si="109"/>
        <v/>
      </c>
      <c r="O189" t="str">
        <f t="shared" si="110"/>
        <v/>
      </c>
      <c r="P189" t="str">
        <f t="shared" si="111"/>
        <v/>
      </c>
      <c r="Q189" t="str">
        <f t="shared" si="112"/>
        <v/>
      </c>
      <c r="R189" t="str">
        <f t="shared" si="113"/>
        <v/>
      </c>
      <c r="S189" t="str">
        <f t="shared" si="114"/>
        <v/>
      </c>
      <c r="U189" s="4" t="str">
        <f t="shared" si="100"/>
        <v/>
      </c>
      <c r="V189" s="4" t="str">
        <f t="shared" si="101"/>
        <v/>
      </c>
      <c r="W189" s="5" t="s">
        <v>43</v>
      </c>
      <c r="X189" s="36" t="str">
        <f t="shared" si="103"/>
        <v/>
      </c>
      <c r="Z189" s="36" t="str">
        <f t="shared" si="104"/>
        <v/>
      </c>
      <c r="AA189" s="36" t="str">
        <f t="shared" si="105"/>
        <v/>
      </c>
      <c r="AB189" s="5" t="s">
        <v>43</v>
      </c>
      <c r="AC189" s="36" t="str">
        <f t="shared" si="106"/>
        <v/>
      </c>
      <c r="AD189" s="4"/>
      <c r="AE189" s="4" t="str">
        <f t="shared" si="107"/>
        <v/>
      </c>
      <c r="AF189" s="4" t="str">
        <f>IF(G189="","",'2. Add assumptions'!$E$4)</f>
        <v/>
      </c>
      <c r="AG189" s="4" t="str">
        <f t="shared" si="108"/>
        <v/>
      </c>
      <c r="AI189" s="27" t="e">
        <f>AG189*('2. Add assumptions'!$E$7)</f>
        <v>#VALUE!</v>
      </c>
      <c r="AJ189" s="27" t="e">
        <f>1-(((('2. Add assumptions'!$E$4)/AE189)-1)/((('2. Add assumptions'!$E$4)/AI189)-1))</f>
        <v>#VALUE!</v>
      </c>
      <c r="AK189" s="27" t="e">
        <f t="shared" si="117"/>
        <v>#VALUE!</v>
      </c>
      <c r="AL189" s="27" t="e">
        <f t="shared" si="118"/>
        <v>#VALUE!</v>
      </c>
      <c r="AM189" s="27" t="e">
        <f>(1+(1-('2. Add assumptions'!$E$4))/(('2. Add assumptions'!$E$4)-AI189))*(1-((1-('2. Add assumptions'!$E$4))/(1-AE189)))</f>
        <v>#VALUE!</v>
      </c>
      <c r="AN189" s="27" t="e">
        <f t="shared" si="119"/>
        <v>#VALUE!</v>
      </c>
      <c r="AO189" s="27" t="e">
        <f t="shared" si="120"/>
        <v>#VALUE!</v>
      </c>
      <c r="AP189" s="27" t="e">
        <f>AE189-(('2. Add assumptions'!$E$10)*SQRT((AE189*(1-AE189))/(E189+F189)))</f>
        <v>#VALUE!</v>
      </c>
      <c r="AQ189" s="27" t="e">
        <f>AE189+(('2. Add assumptions'!$E$10)*SQRT((AE189*(1-AE189))/(E189+F189)))</f>
        <v>#VALUE!</v>
      </c>
      <c r="AR189" s="27" t="e">
        <f>AI189-(('2. Add assumptions'!$E$10)*('2. Add assumptions'!$E$7)*SQRT((AG189*(1-AG189))/(I189+J189)))</f>
        <v>#VALUE!</v>
      </c>
      <c r="AS189" s="27" t="e">
        <f>AI189+(('2. Add assumptions'!$E$10)*('2. Add assumptions'!$E$7)*SQRT((AG189*(1-AG189))/(I189+J189)))</f>
        <v>#VALUE!</v>
      </c>
      <c r="AT189" s="27" t="e">
        <f>1-(((('2. Add assumptions'!$E$4)/AP189)-1)/((('2. Add assumptions'!$E$4)/AS189)-1))</f>
        <v>#VALUE!</v>
      </c>
      <c r="AU189" s="27" t="e">
        <f t="shared" si="121"/>
        <v>#VALUE!</v>
      </c>
      <c r="AV189" s="27" t="e">
        <f t="shared" si="122"/>
        <v>#VALUE!</v>
      </c>
      <c r="AW189" s="27" t="e">
        <f>1-(((('2. Add assumptions'!$E$4)/AQ189)-1)/((('2. Add assumptions'!$E$4)/AR189)-1))</f>
        <v>#VALUE!</v>
      </c>
      <c r="AX189" s="27" t="e">
        <f t="shared" si="123"/>
        <v>#VALUE!</v>
      </c>
      <c r="AY189" s="27" t="e">
        <f t="shared" si="124"/>
        <v>#VALUE!</v>
      </c>
      <c r="AZ189" s="27" t="e">
        <f>(1+((1-'2. Add assumptions'!$E$4)/('2. Add assumptions'!$E$4-AR189)))*(1-(1-'2. Add assumptions'!$E$4)/(1-AQ189))</f>
        <v>#VALUE!</v>
      </c>
      <c r="BA189" s="27" t="e">
        <f t="shared" si="125"/>
        <v>#VALUE!</v>
      </c>
      <c r="BB189" s="27" t="e">
        <f t="shared" si="126"/>
        <v>#VALUE!</v>
      </c>
      <c r="BC189" s="27" t="e">
        <f>(1+((1-'2. Add assumptions'!$E$4)/('2. Add assumptions'!$E$4-AS189)))*(1-(1-'2. Add assumptions'!$E$4)/(1-AP189))</f>
        <v>#VALUE!</v>
      </c>
      <c r="BD189" s="27" t="e">
        <f t="shared" si="127"/>
        <v>#VALUE!</v>
      </c>
      <c r="BE189" s="27" t="e">
        <f t="shared" si="128"/>
        <v>#VALUE!</v>
      </c>
    </row>
    <row r="190" spans="1:57" x14ac:dyDescent="0.25">
      <c r="A190" s="39" t="str">
        <f>IF(G190="","",IF(K190="","",IF(E190/G190&lt;'2. Add assumptions'!$E$4,IF(I190/K190&lt;'2. Add assumptions'!$E$4,IF((E190&gt;0),IF(I190&gt;0,IF(G190&gt;0,IF(K190&gt;0,1,0),0),0),0),0))))</f>
        <v/>
      </c>
      <c r="B190" s="39" t="str">
        <f>IF(G190="","",IF(K190="","",IF(E190/G190&lt;'2. Add assumptions'!$E$4,IF(K190&gt;0,IF(G190&gt;0,IF(H190&gt;L190,1,0),0)))))</f>
        <v/>
      </c>
      <c r="C190" s="31"/>
      <c r="D190" s="8"/>
      <c r="E190" s="8"/>
      <c r="F190" s="8"/>
      <c r="G190" s="17" t="str">
        <f t="shared" si="115"/>
        <v/>
      </c>
      <c r="H190" s="41" t="str">
        <f t="shared" si="102"/>
        <v/>
      </c>
      <c r="I190" s="8"/>
      <c r="J190" s="8"/>
      <c r="K190" s="16" t="str">
        <f t="shared" si="116"/>
        <v/>
      </c>
      <c r="L190" s="15" t="str">
        <f t="shared" si="93"/>
        <v/>
      </c>
      <c r="N190" t="str">
        <f t="shared" si="109"/>
        <v/>
      </c>
      <c r="O190" t="str">
        <f t="shared" si="110"/>
        <v/>
      </c>
      <c r="P190" t="str">
        <f t="shared" si="111"/>
        <v/>
      </c>
      <c r="Q190" t="str">
        <f t="shared" si="112"/>
        <v/>
      </c>
      <c r="R190" t="str">
        <f t="shared" si="113"/>
        <v/>
      </c>
      <c r="S190" t="str">
        <f t="shared" si="114"/>
        <v/>
      </c>
      <c r="U190" s="4" t="str">
        <f t="shared" si="100"/>
        <v/>
      </c>
      <c r="V190" s="4" t="str">
        <f t="shared" si="101"/>
        <v/>
      </c>
      <c r="W190" s="5" t="s">
        <v>43</v>
      </c>
      <c r="X190" s="36" t="str">
        <f t="shared" si="103"/>
        <v/>
      </c>
      <c r="Z190" s="36" t="str">
        <f t="shared" si="104"/>
        <v/>
      </c>
      <c r="AA190" s="36" t="str">
        <f t="shared" si="105"/>
        <v/>
      </c>
      <c r="AB190" s="5" t="s">
        <v>43</v>
      </c>
      <c r="AC190" s="36" t="str">
        <f t="shared" si="106"/>
        <v/>
      </c>
      <c r="AD190" s="4"/>
      <c r="AE190" s="4" t="str">
        <f t="shared" si="107"/>
        <v/>
      </c>
      <c r="AF190" s="4" t="str">
        <f>IF(G190="","",'2. Add assumptions'!$E$4)</f>
        <v/>
      </c>
      <c r="AG190" s="4" t="str">
        <f t="shared" si="108"/>
        <v/>
      </c>
      <c r="AI190" s="27" t="e">
        <f>AG190*('2. Add assumptions'!$E$7)</f>
        <v>#VALUE!</v>
      </c>
      <c r="AJ190" s="27" t="e">
        <f>1-(((('2. Add assumptions'!$E$4)/AE190)-1)/((('2. Add assumptions'!$E$4)/AI190)-1))</f>
        <v>#VALUE!</v>
      </c>
      <c r="AK190" s="27" t="e">
        <f t="shared" si="117"/>
        <v>#VALUE!</v>
      </c>
      <c r="AL190" s="27" t="e">
        <f t="shared" si="118"/>
        <v>#VALUE!</v>
      </c>
      <c r="AM190" s="27" t="e">
        <f>(1+(1-('2. Add assumptions'!$E$4))/(('2. Add assumptions'!$E$4)-AI190))*(1-((1-('2. Add assumptions'!$E$4))/(1-AE190)))</f>
        <v>#VALUE!</v>
      </c>
      <c r="AN190" s="27" t="e">
        <f t="shared" si="119"/>
        <v>#VALUE!</v>
      </c>
      <c r="AO190" s="27" t="e">
        <f t="shared" si="120"/>
        <v>#VALUE!</v>
      </c>
      <c r="AP190" s="27" t="e">
        <f>AE190-(('2. Add assumptions'!$E$10)*SQRT((AE190*(1-AE190))/(E190+F190)))</f>
        <v>#VALUE!</v>
      </c>
      <c r="AQ190" s="27" t="e">
        <f>AE190+(('2. Add assumptions'!$E$10)*SQRT((AE190*(1-AE190))/(E190+F190)))</f>
        <v>#VALUE!</v>
      </c>
      <c r="AR190" s="27" t="e">
        <f>AI190-(('2. Add assumptions'!$E$10)*('2. Add assumptions'!$E$7)*SQRT((AG190*(1-AG190))/(I190+J190)))</f>
        <v>#VALUE!</v>
      </c>
      <c r="AS190" s="27" t="e">
        <f>AI190+(('2. Add assumptions'!$E$10)*('2. Add assumptions'!$E$7)*SQRT((AG190*(1-AG190))/(I190+J190)))</f>
        <v>#VALUE!</v>
      </c>
      <c r="AT190" s="27" t="e">
        <f>1-(((('2. Add assumptions'!$E$4)/AP190)-1)/((('2. Add assumptions'!$E$4)/AS190)-1))</f>
        <v>#VALUE!</v>
      </c>
      <c r="AU190" s="27" t="e">
        <f t="shared" si="121"/>
        <v>#VALUE!</v>
      </c>
      <c r="AV190" s="27" t="e">
        <f t="shared" si="122"/>
        <v>#VALUE!</v>
      </c>
      <c r="AW190" s="27" t="e">
        <f>1-(((('2. Add assumptions'!$E$4)/AQ190)-1)/((('2. Add assumptions'!$E$4)/AR190)-1))</f>
        <v>#VALUE!</v>
      </c>
      <c r="AX190" s="27" t="e">
        <f t="shared" si="123"/>
        <v>#VALUE!</v>
      </c>
      <c r="AY190" s="27" t="e">
        <f t="shared" si="124"/>
        <v>#VALUE!</v>
      </c>
      <c r="AZ190" s="27" t="e">
        <f>(1+((1-'2. Add assumptions'!$E$4)/('2. Add assumptions'!$E$4-AR190)))*(1-(1-'2. Add assumptions'!$E$4)/(1-AQ190))</f>
        <v>#VALUE!</v>
      </c>
      <c r="BA190" s="27" t="e">
        <f t="shared" si="125"/>
        <v>#VALUE!</v>
      </c>
      <c r="BB190" s="27" t="e">
        <f t="shared" si="126"/>
        <v>#VALUE!</v>
      </c>
      <c r="BC190" s="27" t="e">
        <f>(1+((1-'2. Add assumptions'!$E$4)/('2. Add assumptions'!$E$4-AS190)))*(1-(1-'2. Add assumptions'!$E$4)/(1-AP190))</f>
        <v>#VALUE!</v>
      </c>
      <c r="BD190" s="27" t="e">
        <f t="shared" si="127"/>
        <v>#VALUE!</v>
      </c>
      <c r="BE190" s="27" t="e">
        <f t="shared" si="128"/>
        <v>#VALUE!</v>
      </c>
    </row>
    <row r="191" spans="1:57" x14ac:dyDescent="0.25">
      <c r="A191" s="39" t="str">
        <f>IF(G191="","",IF(K191="","",IF(E191/G191&lt;'2. Add assumptions'!$E$4,IF(I191/K191&lt;'2. Add assumptions'!$E$4,IF((E191&gt;0),IF(I191&gt;0,IF(G191&gt;0,IF(K191&gt;0,1,0),0),0),0),0))))</f>
        <v/>
      </c>
      <c r="B191" s="39" t="str">
        <f>IF(G191="","",IF(K191="","",IF(E191/G191&lt;'2. Add assumptions'!$E$4,IF(K191&gt;0,IF(G191&gt;0,IF(H191&gt;L191,1,0),0)))))</f>
        <v/>
      </c>
      <c r="C191" s="31"/>
      <c r="D191" s="8"/>
      <c r="E191" s="8"/>
      <c r="F191" s="8"/>
      <c r="G191" s="17" t="str">
        <f t="shared" si="115"/>
        <v/>
      </c>
      <c r="H191" s="41" t="str">
        <f t="shared" si="102"/>
        <v/>
      </c>
      <c r="I191" s="8"/>
      <c r="J191" s="8"/>
      <c r="K191" s="16" t="str">
        <f t="shared" si="116"/>
        <v/>
      </c>
      <c r="L191" s="15" t="str">
        <f t="shared" si="93"/>
        <v/>
      </c>
      <c r="N191" t="str">
        <f t="shared" si="109"/>
        <v/>
      </c>
      <c r="O191" t="str">
        <f t="shared" si="110"/>
        <v/>
      </c>
      <c r="P191" t="str">
        <f t="shared" si="111"/>
        <v/>
      </c>
      <c r="Q191" t="str">
        <f t="shared" si="112"/>
        <v/>
      </c>
      <c r="R191" t="str">
        <f t="shared" si="113"/>
        <v/>
      </c>
      <c r="S191" t="str">
        <f t="shared" si="114"/>
        <v/>
      </c>
      <c r="U191" s="4" t="str">
        <f t="shared" si="100"/>
        <v/>
      </c>
      <c r="V191" s="4" t="str">
        <f t="shared" si="101"/>
        <v/>
      </c>
      <c r="W191" s="5" t="s">
        <v>43</v>
      </c>
      <c r="X191" s="36" t="str">
        <f t="shared" si="103"/>
        <v/>
      </c>
      <c r="Z191" s="36" t="str">
        <f t="shared" si="104"/>
        <v/>
      </c>
      <c r="AA191" s="36" t="str">
        <f t="shared" si="105"/>
        <v/>
      </c>
      <c r="AB191" s="5" t="s">
        <v>43</v>
      </c>
      <c r="AC191" s="36" t="str">
        <f t="shared" si="106"/>
        <v/>
      </c>
      <c r="AD191" s="4"/>
      <c r="AE191" s="4" t="str">
        <f t="shared" si="107"/>
        <v/>
      </c>
      <c r="AF191" s="4" t="str">
        <f>IF(G191="","",'2. Add assumptions'!$E$4)</f>
        <v/>
      </c>
      <c r="AG191" s="4" t="str">
        <f t="shared" si="108"/>
        <v/>
      </c>
      <c r="AI191" s="27" t="e">
        <f>AG191*('2. Add assumptions'!$E$7)</f>
        <v>#VALUE!</v>
      </c>
      <c r="AJ191" s="27" t="e">
        <f>1-(((('2. Add assumptions'!$E$4)/AE191)-1)/((('2. Add assumptions'!$E$4)/AI191)-1))</f>
        <v>#VALUE!</v>
      </c>
      <c r="AK191" s="27" t="e">
        <f t="shared" si="117"/>
        <v>#VALUE!</v>
      </c>
      <c r="AL191" s="27" t="e">
        <f t="shared" si="118"/>
        <v>#VALUE!</v>
      </c>
      <c r="AM191" s="27" t="e">
        <f>(1+(1-('2. Add assumptions'!$E$4))/(('2. Add assumptions'!$E$4)-AI191))*(1-((1-('2. Add assumptions'!$E$4))/(1-AE191)))</f>
        <v>#VALUE!</v>
      </c>
      <c r="AN191" s="27" t="e">
        <f t="shared" si="119"/>
        <v>#VALUE!</v>
      </c>
      <c r="AO191" s="27" t="e">
        <f t="shared" si="120"/>
        <v>#VALUE!</v>
      </c>
      <c r="AP191" s="27" t="e">
        <f>AE191-(('2. Add assumptions'!$E$10)*SQRT((AE191*(1-AE191))/(E191+F191)))</f>
        <v>#VALUE!</v>
      </c>
      <c r="AQ191" s="27" t="e">
        <f>AE191+(('2. Add assumptions'!$E$10)*SQRT((AE191*(1-AE191))/(E191+F191)))</f>
        <v>#VALUE!</v>
      </c>
      <c r="AR191" s="27" t="e">
        <f>AI191-(('2. Add assumptions'!$E$10)*('2. Add assumptions'!$E$7)*SQRT((AG191*(1-AG191))/(I191+J191)))</f>
        <v>#VALUE!</v>
      </c>
      <c r="AS191" s="27" t="e">
        <f>AI191+(('2. Add assumptions'!$E$10)*('2. Add assumptions'!$E$7)*SQRT((AG191*(1-AG191))/(I191+J191)))</f>
        <v>#VALUE!</v>
      </c>
      <c r="AT191" s="27" t="e">
        <f>1-(((('2. Add assumptions'!$E$4)/AP191)-1)/((('2. Add assumptions'!$E$4)/AS191)-1))</f>
        <v>#VALUE!</v>
      </c>
      <c r="AU191" s="27" t="e">
        <f t="shared" si="121"/>
        <v>#VALUE!</v>
      </c>
      <c r="AV191" s="27" t="e">
        <f t="shared" si="122"/>
        <v>#VALUE!</v>
      </c>
      <c r="AW191" s="27" t="e">
        <f>1-(((('2. Add assumptions'!$E$4)/AQ191)-1)/((('2. Add assumptions'!$E$4)/AR191)-1))</f>
        <v>#VALUE!</v>
      </c>
      <c r="AX191" s="27" t="e">
        <f t="shared" si="123"/>
        <v>#VALUE!</v>
      </c>
      <c r="AY191" s="27" t="e">
        <f t="shared" si="124"/>
        <v>#VALUE!</v>
      </c>
      <c r="AZ191" s="27" t="e">
        <f>(1+((1-'2. Add assumptions'!$E$4)/('2. Add assumptions'!$E$4-AR191)))*(1-(1-'2. Add assumptions'!$E$4)/(1-AQ191))</f>
        <v>#VALUE!</v>
      </c>
      <c r="BA191" s="27" t="e">
        <f t="shared" si="125"/>
        <v>#VALUE!</v>
      </c>
      <c r="BB191" s="27" t="e">
        <f t="shared" si="126"/>
        <v>#VALUE!</v>
      </c>
      <c r="BC191" s="27" t="e">
        <f>(1+((1-'2. Add assumptions'!$E$4)/('2. Add assumptions'!$E$4-AS191)))*(1-(1-'2. Add assumptions'!$E$4)/(1-AP191))</f>
        <v>#VALUE!</v>
      </c>
      <c r="BD191" s="27" t="e">
        <f t="shared" si="127"/>
        <v>#VALUE!</v>
      </c>
      <c r="BE191" s="27" t="e">
        <f t="shared" si="128"/>
        <v>#VALUE!</v>
      </c>
    </row>
    <row r="192" spans="1:57" x14ac:dyDescent="0.25">
      <c r="A192" s="39" t="str">
        <f>IF(G192="","",IF(K192="","",IF(E192/G192&lt;'2. Add assumptions'!$E$4,IF(I192/K192&lt;'2. Add assumptions'!$E$4,IF((E192&gt;0),IF(I192&gt;0,IF(G192&gt;0,IF(K192&gt;0,1,0),0),0),0),0))))</f>
        <v/>
      </c>
      <c r="B192" s="39" t="str">
        <f>IF(G192="","",IF(K192="","",IF(E192/G192&lt;'2. Add assumptions'!$E$4,IF(K192&gt;0,IF(G192&gt;0,IF(H192&gt;L192,1,0),0)))))</f>
        <v/>
      </c>
      <c r="C192" s="31"/>
      <c r="D192" s="8"/>
      <c r="E192" s="8"/>
      <c r="F192" s="8"/>
      <c r="G192" s="17" t="str">
        <f t="shared" si="115"/>
        <v/>
      </c>
      <c r="H192" s="41" t="str">
        <f t="shared" si="102"/>
        <v/>
      </c>
      <c r="I192" s="8"/>
      <c r="J192" s="8"/>
      <c r="K192" s="16" t="str">
        <f t="shared" si="116"/>
        <v/>
      </c>
      <c r="L192" s="15" t="str">
        <f t="shared" si="93"/>
        <v/>
      </c>
      <c r="N192" t="str">
        <f t="shared" si="109"/>
        <v/>
      </c>
      <c r="O192" t="str">
        <f t="shared" si="110"/>
        <v/>
      </c>
      <c r="P192" t="str">
        <f t="shared" si="111"/>
        <v/>
      </c>
      <c r="Q192" t="str">
        <f t="shared" si="112"/>
        <v/>
      </c>
      <c r="R192" t="str">
        <f t="shared" si="113"/>
        <v/>
      </c>
      <c r="S192" t="str">
        <f t="shared" si="114"/>
        <v/>
      </c>
      <c r="U192" s="4" t="str">
        <f t="shared" si="100"/>
        <v/>
      </c>
      <c r="V192" s="4" t="str">
        <f t="shared" si="101"/>
        <v/>
      </c>
      <c r="W192" s="5" t="s">
        <v>43</v>
      </c>
      <c r="X192" s="36" t="str">
        <f t="shared" si="103"/>
        <v/>
      </c>
      <c r="Z192" s="36" t="str">
        <f t="shared" si="104"/>
        <v/>
      </c>
      <c r="AA192" s="36" t="str">
        <f t="shared" si="105"/>
        <v/>
      </c>
      <c r="AB192" s="5" t="s">
        <v>43</v>
      </c>
      <c r="AC192" s="36" t="str">
        <f t="shared" si="106"/>
        <v/>
      </c>
      <c r="AD192" s="4"/>
      <c r="AE192" s="4" t="str">
        <f t="shared" si="107"/>
        <v/>
      </c>
      <c r="AF192" s="4" t="str">
        <f>IF(G192="","",'2. Add assumptions'!$E$4)</f>
        <v/>
      </c>
      <c r="AG192" s="4" t="str">
        <f t="shared" si="108"/>
        <v/>
      </c>
      <c r="AI192" s="27" t="e">
        <f>AG192*('2. Add assumptions'!$E$7)</f>
        <v>#VALUE!</v>
      </c>
      <c r="AJ192" s="27" t="e">
        <f>1-(((('2. Add assumptions'!$E$4)/AE192)-1)/((('2. Add assumptions'!$E$4)/AI192)-1))</f>
        <v>#VALUE!</v>
      </c>
      <c r="AK192" s="27" t="e">
        <f t="shared" si="117"/>
        <v>#VALUE!</v>
      </c>
      <c r="AL192" s="27" t="e">
        <f t="shared" si="118"/>
        <v>#VALUE!</v>
      </c>
      <c r="AM192" s="27" t="e">
        <f>(1+(1-('2. Add assumptions'!$E$4))/(('2. Add assumptions'!$E$4)-AI192))*(1-((1-('2. Add assumptions'!$E$4))/(1-AE192)))</f>
        <v>#VALUE!</v>
      </c>
      <c r="AN192" s="27" t="e">
        <f t="shared" si="119"/>
        <v>#VALUE!</v>
      </c>
      <c r="AO192" s="27" t="e">
        <f t="shared" si="120"/>
        <v>#VALUE!</v>
      </c>
      <c r="AP192" s="27" t="e">
        <f>AE192-(('2. Add assumptions'!$E$10)*SQRT((AE192*(1-AE192))/(E192+F192)))</f>
        <v>#VALUE!</v>
      </c>
      <c r="AQ192" s="27" t="e">
        <f>AE192+(('2. Add assumptions'!$E$10)*SQRT((AE192*(1-AE192))/(E192+F192)))</f>
        <v>#VALUE!</v>
      </c>
      <c r="AR192" s="27" t="e">
        <f>AI192-(('2. Add assumptions'!$E$10)*('2. Add assumptions'!$E$7)*SQRT((AG192*(1-AG192))/(I192+J192)))</f>
        <v>#VALUE!</v>
      </c>
      <c r="AS192" s="27" t="e">
        <f>AI192+(('2. Add assumptions'!$E$10)*('2. Add assumptions'!$E$7)*SQRT((AG192*(1-AG192))/(I192+J192)))</f>
        <v>#VALUE!</v>
      </c>
      <c r="AT192" s="27" t="e">
        <f>1-(((('2. Add assumptions'!$E$4)/AP192)-1)/((('2. Add assumptions'!$E$4)/AS192)-1))</f>
        <v>#VALUE!</v>
      </c>
      <c r="AU192" s="27" t="e">
        <f t="shared" si="121"/>
        <v>#VALUE!</v>
      </c>
      <c r="AV192" s="27" t="e">
        <f t="shared" si="122"/>
        <v>#VALUE!</v>
      </c>
      <c r="AW192" s="27" t="e">
        <f>1-(((('2. Add assumptions'!$E$4)/AQ192)-1)/((('2. Add assumptions'!$E$4)/AR192)-1))</f>
        <v>#VALUE!</v>
      </c>
      <c r="AX192" s="27" t="e">
        <f t="shared" si="123"/>
        <v>#VALUE!</v>
      </c>
      <c r="AY192" s="27" t="e">
        <f t="shared" si="124"/>
        <v>#VALUE!</v>
      </c>
      <c r="AZ192" s="27" t="e">
        <f>(1+((1-'2. Add assumptions'!$E$4)/('2. Add assumptions'!$E$4-AR192)))*(1-(1-'2. Add assumptions'!$E$4)/(1-AQ192))</f>
        <v>#VALUE!</v>
      </c>
      <c r="BA192" s="27" t="e">
        <f t="shared" si="125"/>
        <v>#VALUE!</v>
      </c>
      <c r="BB192" s="27" t="e">
        <f t="shared" si="126"/>
        <v>#VALUE!</v>
      </c>
      <c r="BC192" s="27" t="e">
        <f>(1+((1-'2. Add assumptions'!$E$4)/('2. Add assumptions'!$E$4-AS192)))*(1-(1-'2. Add assumptions'!$E$4)/(1-AP192))</f>
        <v>#VALUE!</v>
      </c>
      <c r="BD192" s="27" t="e">
        <f t="shared" si="127"/>
        <v>#VALUE!</v>
      </c>
      <c r="BE192" s="27" t="e">
        <f t="shared" si="128"/>
        <v>#VALUE!</v>
      </c>
    </row>
    <row r="193" spans="1:57" x14ac:dyDescent="0.25">
      <c r="A193" s="39" t="str">
        <f>IF(G193="","",IF(K193="","",IF(E193/G193&lt;'2. Add assumptions'!$E$4,IF(I193/K193&lt;'2. Add assumptions'!$E$4,IF((E193&gt;0),IF(I193&gt;0,IF(G193&gt;0,IF(K193&gt;0,1,0),0),0),0),0))))</f>
        <v/>
      </c>
      <c r="B193" s="39" t="str">
        <f>IF(G193="","",IF(K193="","",IF(E193/G193&lt;'2. Add assumptions'!$E$4,IF(K193&gt;0,IF(G193&gt;0,IF(H193&gt;L193,1,0),0)))))</f>
        <v/>
      </c>
      <c r="C193" s="31"/>
      <c r="D193" s="8"/>
      <c r="E193" s="8"/>
      <c r="F193" s="8"/>
      <c r="G193" s="17" t="str">
        <f t="shared" si="115"/>
        <v/>
      </c>
      <c r="H193" s="41" t="str">
        <f t="shared" si="102"/>
        <v/>
      </c>
      <c r="I193" s="8"/>
      <c r="J193" s="8"/>
      <c r="K193" s="16" t="str">
        <f t="shared" si="116"/>
        <v/>
      </c>
      <c r="L193" s="15" t="str">
        <f t="shared" si="93"/>
        <v/>
      </c>
      <c r="N193" t="str">
        <f t="shared" si="109"/>
        <v/>
      </c>
      <c r="O193" t="str">
        <f t="shared" si="110"/>
        <v/>
      </c>
      <c r="P193" t="str">
        <f t="shared" si="111"/>
        <v/>
      </c>
      <c r="Q193" t="str">
        <f t="shared" si="112"/>
        <v/>
      </c>
      <c r="R193" t="str">
        <f t="shared" si="113"/>
        <v/>
      </c>
      <c r="S193" t="str">
        <f t="shared" si="114"/>
        <v/>
      </c>
      <c r="U193" s="4" t="str">
        <f t="shared" si="100"/>
        <v/>
      </c>
      <c r="V193" s="4" t="str">
        <f t="shared" si="101"/>
        <v/>
      </c>
      <c r="W193" s="5" t="s">
        <v>43</v>
      </c>
      <c r="X193" s="36" t="str">
        <f t="shared" si="103"/>
        <v/>
      </c>
      <c r="Z193" s="36" t="str">
        <f t="shared" si="104"/>
        <v/>
      </c>
      <c r="AA193" s="36" t="str">
        <f t="shared" si="105"/>
        <v/>
      </c>
      <c r="AB193" s="5" t="s">
        <v>43</v>
      </c>
      <c r="AC193" s="36" t="str">
        <f t="shared" si="106"/>
        <v/>
      </c>
      <c r="AD193" s="4"/>
      <c r="AE193" s="4" t="str">
        <f t="shared" si="107"/>
        <v/>
      </c>
      <c r="AF193" s="4" t="str">
        <f>IF(G193="","",'2. Add assumptions'!$E$4)</f>
        <v/>
      </c>
      <c r="AG193" s="4" t="str">
        <f t="shared" si="108"/>
        <v/>
      </c>
      <c r="AI193" s="27" t="e">
        <f>AG193*('2. Add assumptions'!$E$7)</f>
        <v>#VALUE!</v>
      </c>
      <c r="AJ193" s="27" t="e">
        <f>1-(((('2. Add assumptions'!$E$4)/AE193)-1)/((('2. Add assumptions'!$E$4)/AI193)-1))</f>
        <v>#VALUE!</v>
      </c>
      <c r="AK193" s="27" t="e">
        <f t="shared" si="117"/>
        <v>#VALUE!</v>
      </c>
      <c r="AL193" s="27" t="e">
        <f t="shared" si="118"/>
        <v>#VALUE!</v>
      </c>
      <c r="AM193" s="27" t="e">
        <f>(1+(1-('2. Add assumptions'!$E$4))/(('2. Add assumptions'!$E$4)-AI193))*(1-((1-('2. Add assumptions'!$E$4))/(1-AE193)))</f>
        <v>#VALUE!</v>
      </c>
      <c r="AN193" s="27" t="e">
        <f t="shared" si="119"/>
        <v>#VALUE!</v>
      </c>
      <c r="AO193" s="27" t="e">
        <f t="shared" si="120"/>
        <v>#VALUE!</v>
      </c>
      <c r="AP193" s="27" t="e">
        <f>AE193-(('2. Add assumptions'!$E$10)*SQRT((AE193*(1-AE193))/(E193+F193)))</f>
        <v>#VALUE!</v>
      </c>
      <c r="AQ193" s="27" t="e">
        <f>AE193+(('2. Add assumptions'!$E$10)*SQRT((AE193*(1-AE193))/(E193+F193)))</f>
        <v>#VALUE!</v>
      </c>
      <c r="AR193" s="27" t="e">
        <f>AI193-(('2. Add assumptions'!$E$10)*('2. Add assumptions'!$E$7)*SQRT((AG193*(1-AG193))/(I193+J193)))</f>
        <v>#VALUE!</v>
      </c>
      <c r="AS193" s="27" t="e">
        <f>AI193+(('2. Add assumptions'!$E$10)*('2. Add assumptions'!$E$7)*SQRT((AG193*(1-AG193))/(I193+J193)))</f>
        <v>#VALUE!</v>
      </c>
      <c r="AT193" s="27" t="e">
        <f>1-(((('2. Add assumptions'!$E$4)/AP193)-1)/((('2. Add assumptions'!$E$4)/AS193)-1))</f>
        <v>#VALUE!</v>
      </c>
      <c r="AU193" s="27" t="e">
        <f t="shared" si="121"/>
        <v>#VALUE!</v>
      </c>
      <c r="AV193" s="27" t="e">
        <f t="shared" si="122"/>
        <v>#VALUE!</v>
      </c>
      <c r="AW193" s="27" t="e">
        <f>1-(((('2. Add assumptions'!$E$4)/AQ193)-1)/((('2. Add assumptions'!$E$4)/AR193)-1))</f>
        <v>#VALUE!</v>
      </c>
      <c r="AX193" s="27" t="e">
        <f t="shared" si="123"/>
        <v>#VALUE!</v>
      </c>
      <c r="AY193" s="27" t="e">
        <f t="shared" si="124"/>
        <v>#VALUE!</v>
      </c>
      <c r="AZ193" s="27" t="e">
        <f>(1+((1-'2. Add assumptions'!$E$4)/('2. Add assumptions'!$E$4-AR193)))*(1-(1-'2. Add assumptions'!$E$4)/(1-AQ193))</f>
        <v>#VALUE!</v>
      </c>
      <c r="BA193" s="27" t="e">
        <f t="shared" si="125"/>
        <v>#VALUE!</v>
      </c>
      <c r="BB193" s="27" t="e">
        <f t="shared" si="126"/>
        <v>#VALUE!</v>
      </c>
      <c r="BC193" s="27" t="e">
        <f>(1+((1-'2. Add assumptions'!$E$4)/('2. Add assumptions'!$E$4-AS193)))*(1-(1-'2. Add assumptions'!$E$4)/(1-AP193))</f>
        <v>#VALUE!</v>
      </c>
      <c r="BD193" s="27" t="e">
        <f t="shared" si="127"/>
        <v>#VALUE!</v>
      </c>
      <c r="BE193" s="27" t="e">
        <f t="shared" si="128"/>
        <v>#VALUE!</v>
      </c>
    </row>
    <row r="194" spans="1:57" x14ac:dyDescent="0.25">
      <c r="A194" s="39" t="str">
        <f>IF(G194="","",IF(K194="","",IF(E194/G194&lt;'2. Add assumptions'!$E$4,IF(I194/K194&lt;'2. Add assumptions'!$E$4,IF((E194&gt;0),IF(I194&gt;0,IF(G194&gt;0,IF(K194&gt;0,1,0),0),0),0),0))))</f>
        <v/>
      </c>
      <c r="B194" s="39" t="str">
        <f>IF(G194="","",IF(K194="","",IF(E194/G194&lt;'2. Add assumptions'!$E$4,IF(K194&gt;0,IF(G194&gt;0,IF(H194&gt;L194,1,0),0)))))</f>
        <v/>
      </c>
      <c r="C194" s="31"/>
      <c r="D194" s="8"/>
      <c r="E194" s="8"/>
      <c r="F194" s="8"/>
      <c r="G194" s="17" t="str">
        <f t="shared" si="115"/>
        <v/>
      </c>
      <c r="H194" s="41" t="str">
        <f t="shared" si="102"/>
        <v/>
      </c>
      <c r="I194" s="8"/>
      <c r="J194" s="8"/>
      <c r="K194" s="16" t="str">
        <f t="shared" si="116"/>
        <v/>
      </c>
      <c r="L194" s="15" t="str">
        <f t="shared" si="93"/>
        <v/>
      </c>
      <c r="N194" t="str">
        <f t="shared" si="109"/>
        <v/>
      </c>
      <c r="O194" t="str">
        <f t="shared" si="110"/>
        <v/>
      </c>
      <c r="P194" t="str">
        <f t="shared" si="111"/>
        <v/>
      </c>
      <c r="Q194" t="str">
        <f t="shared" si="112"/>
        <v/>
      </c>
      <c r="R194" t="str">
        <f t="shared" si="113"/>
        <v/>
      </c>
      <c r="S194" t="str">
        <f t="shared" si="114"/>
        <v/>
      </c>
      <c r="U194" s="4" t="str">
        <f t="shared" si="100"/>
        <v/>
      </c>
      <c r="V194" s="4" t="str">
        <f t="shared" si="101"/>
        <v/>
      </c>
      <c r="W194" s="5" t="s">
        <v>43</v>
      </c>
      <c r="X194" s="36" t="str">
        <f t="shared" si="103"/>
        <v/>
      </c>
      <c r="Z194" s="36" t="str">
        <f t="shared" si="104"/>
        <v/>
      </c>
      <c r="AA194" s="36" t="str">
        <f t="shared" si="105"/>
        <v/>
      </c>
      <c r="AB194" s="5" t="s">
        <v>43</v>
      </c>
      <c r="AC194" s="36" t="str">
        <f t="shared" si="106"/>
        <v/>
      </c>
      <c r="AD194" s="4"/>
      <c r="AE194" s="4" t="str">
        <f t="shared" si="107"/>
        <v/>
      </c>
      <c r="AF194" s="4" t="str">
        <f>IF(G194="","",'2. Add assumptions'!$E$4)</f>
        <v/>
      </c>
      <c r="AG194" s="4" t="str">
        <f t="shared" si="108"/>
        <v/>
      </c>
      <c r="AI194" s="27" t="e">
        <f>AG194*('2. Add assumptions'!$E$7)</f>
        <v>#VALUE!</v>
      </c>
      <c r="AJ194" s="27" t="e">
        <f>1-(((('2. Add assumptions'!$E$4)/AE194)-1)/((('2. Add assumptions'!$E$4)/AI194)-1))</f>
        <v>#VALUE!</v>
      </c>
      <c r="AK194" s="27" t="e">
        <f t="shared" si="117"/>
        <v>#VALUE!</v>
      </c>
      <c r="AL194" s="27" t="e">
        <f t="shared" si="118"/>
        <v>#VALUE!</v>
      </c>
      <c r="AM194" s="27" t="e">
        <f>(1+(1-('2. Add assumptions'!$E$4))/(('2. Add assumptions'!$E$4)-AI194))*(1-((1-('2. Add assumptions'!$E$4))/(1-AE194)))</f>
        <v>#VALUE!</v>
      </c>
      <c r="AN194" s="27" t="e">
        <f t="shared" si="119"/>
        <v>#VALUE!</v>
      </c>
      <c r="AO194" s="27" t="e">
        <f t="shared" si="120"/>
        <v>#VALUE!</v>
      </c>
      <c r="AP194" s="27" t="e">
        <f>AE194-(('2. Add assumptions'!$E$10)*SQRT((AE194*(1-AE194))/(E194+F194)))</f>
        <v>#VALUE!</v>
      </c>
      <c r="AQ194" s="27" t="e">
        <f>AE194+(('2. Add assumptions'!$E$10)*SQRT((AE194*(1-AE194))/(E194+F194)))</f>
        <v>#VALUE!</v>
      </c>
      <c r="AR194" s="27" t="e">
        <f>AI194-(('2. Add assumptions'!$E$10)*('2. Add assumptions'!$E$7)*SQRT((AG194*(1-AG194))/(I194+J194)))</f>
        <v>#VALUE!</v>
      </c>
      <c r="AS194" s="27" t="e">
        <f>AI194+(('2. Add assumptions'!$E$10)*('2. Add assumptions'!$E$7)*SQRT((AG194*(1-AG194))/(I194+J194)))</f>
        <v>#VALUE!</v>
      </c>
      <c r="AT194" s="27" t="e">
        <f>1-(((('2. Add assumptions'!$E$4)/AP194)-1)/((('2. Add assumptions'!$E$4)/AS194)-1))</f>
        <v>#VALUE!</v>
      </c>
      <c r="AU194" s="27" t="e">
        <f t="shared" si="121"/>
        <v>#VALUE!</v>
      </c>
      <c r="AV194" s="27" t="e">
        <f t="shared" si="122"/>
        <v>#VALUE!</v>
      </c>
      <c r="AW194" s="27" t="e">
        <f>1-(((('2. Add assumptions'!$E$4)/AQ194)-1)/((('2. Add assumptions'!$E$4)/AR194)-1))</f>
        <v>#VALUE!</v>
      </c>
      <c r="AX194" s="27" t="e">
        <f t="shared" si="123"/>
        <v>#VALUE!</v>
      </c>
      <c r="AY194" s="27" t="e">
        <f t="shared" si="124"/>
        <v>#VALUE!</v>
      </c>
      <c r="AZ194" s="27" t="e">
        <f>(1+((1-'2. Add assumptions'!$E$4)/('2. Add assumptions'!$E$4-AR194)))*(1-(1-'2. Add assumptions'!$E$4)/(1-AQ194))</f>
        <v>#VALUE!</v>
      </c>
      <c r="BA194" s="27" t="e">
        <f t="shared" si="125"/>
        <v>#VALUE!</v>
      </c>
      <c r="BB194" s="27" t="e">
        <f t="shared" si="126"/>
        <v>#VALUE!</v>
      </c>
      <c r="BC194" s="27" t="e">
        <f>(1+((1-'2. Add assumptions'!$E$4)/('2. Add assumptions'!$E$4-AS194)))*(1-(1-'2. Add assumptions'!$E$4)/(1-AP194))</f>
        <v>#VALUE!</v>
      </c>
      <c r="BD194" s="27" t="e">
        <f t="shared" si="127"/>
        <v>#VALUE!</v>
      </c>
      <c r="BE194" s="27" t="e">
        <f t="shared" si="128"/>
        <v>#VALUE!</v>
      </c>
    </row>
    <row r="195" spans="1:57" x14ac:dyDescent="0.25">
      <c r="A195" s="39" t="str">
        <f>IF(G195="","",IF(K195="","",IF(E195/G195&lt;'2. Add assumptions'!$E$4,IF(I195/K195&lt;'2. Add assumptions'!$E$4,IF((E195&gt;0),IF(I195&gt;0,IF(G195&gt;0,IF(K195&gt;0,1,0),0),0),0),0))))</f>
        <v/>
      </c>
      <c r="B195" s="39" t="str">
        <f>IF(G195="","",IF(K195="","",IF(E195/G195&lt;'2. Add assumptions'!$E$4,IF(K195&gt;0,IF(G195&gt;0,IF(H195&gt;L195,1,0),0)))))</f>
        <v/>
      </c>
      <c r="C195" s="31"/>
      <c r="D195" s="8"/>
      <c r="E195" s="8"/>
      <c r="F195" s="8"/>
      <c r="G195" s="17" t="str">
        <f t="shared" si="115"/>
        <v/>
      </c>
      <c r="H195" s="41" t="str">
        <f t="shared" si="102"/>
        <v/>
      </c>
      <c r="I195" s="8"/>
      <c r="J195" s="8"/>
      <c r="K195" s="16" t="str">
        <f t="shared" si="116"/>
        <v/>
      </c>
      <c r="L195" s="15" t="str">
        <f t="shared" si="93"/>
        <v/>
      </c>
      <c r="N195" t="str">
        <f t="shared" si="109"/>
        <v/>
      </c>
      <c r="O195" t="str">
        <f t="shared" si="110"/>
        <v/>
      </c>
      <c r="P195" t="str">
        <f t="shared" si="111"/>
        <v/>
      </c>
      <c r="Q195" t="str">
        <f t="shared" si="112"/>
        <v/>
      </c>
      <c r="R195" t="str">
        <f t="shared" si="113"/>
        <v/>
      </c>
      <c r="S195" t="str">
        <f t="shared" si="114"/>
        <v/>
      </c>
      <c r="U195" s="4" t="str">
        <f t="shared" si="100"/>
        <v/>
      </c>
      <c r="V195" s="4" t="str">
        <f t="shared" si="101"/>
        <v/>
      </c>
      <c r="W195" s="5" t="s">
        <v>43</v>
      </c>
      <c r="X195" s="36" t="str">
        <f t="shared" si="103"/>
        <v/>
      </c>
      <c r="Z195" s="36" t="str">
        <f t="shared" si="104"/>
        <v/>
      </c>
      <c r="AA195" s="36" t="str">
        <f t="shared" si="105"/>
        <v/>
      </c>
      <c r="AB195" s="5" t="s">
        <v>43</v>
      </c>
      <c r="AC195" s="36" t="str">
        <f t="shared" si="106"/>
        <v/>
      </c>
      <c r="AD195" s="4"/>
      <c r="AE195" s="4" t="str">
        <f t="shared" si="107"/>
        <v/>
      </c>
      <c r="AF195" s="4" t="str">
        <f>IF(G195="","",'2. Add assumptions'!$E$4)</f>
        <v/>
      </c>
      <c r="AG195" s="4" t="str">
        <f t="shared" si="108"/>
        <v/>
      </c>
      <c r="AI195" s="27" t="e">
        <f>AG195*('2. Add assumptions'!$E$7)</f>
        <v>#VALUE!</v>
      </c>
      <c r="AJ195" s="27" t="e">
        <f>1-(((('2. Add assumptions'!$E$4)/AE195)-1)/((('2. Add assumptions'!$E$4)/AI195)-1))</f>
        <v>#VALUE!</v>
      </c>
      <c r="AK195" s="27" t="e">
        <f t="shared" si="117"/>
        <v>#VALUE!</v>
      </c>
      <c r="AL195" s="27" t="e">
        <f t="shared" si="118"/>
        <v>#VALUE!</v>
      </c>
      <c r="AM195" s="27" t="e">
        <f>(1+(1-('2. Add assumptions'!$E$4))/(('2. Add assumptions'!$E$4)-AI195))*(1-((1-('2. Add assumptions'!$E$4))/(1-AE195)))</f>
        <v>#VALUE!</v>
      </c>
      <c r="AN195" s="27" t="e">
        <f t="shared" si="119"/>
        <v>#VALUE!</v>
      </c>
      <c r="AO195" s="27" t="e">
        <f t="shared" si="120"/>
        <v>#VALUE!</v>
      </c>
      <c r="AP195" s="27" t="e">
        <f>AE195-(('2. Add assumptions'!$E$10)*SQRT((AE195*(1-AE195))/(E195+F195)))</f>
        <v>#VALUE!</v>
      </c>
      <c r="AQ195" s="27" t="e">
        <f>AE195+(('2. Add assumptions'!$E$10)*SQRT((AE195*(1-AE195))/(E195+F195)))</f>
        <v>#VALUE!</v>
      </c>
      <c r="AR195" s="27" t="e">
        <f>AI195-(('2. Add assumptions'!$E$10)*('2. Add assumptions'!$E$7)*SQRT((AG195*(1-AG195))/(I195+J195)))</f>
        <v>#VALUE!</v>
      </c>
      <c r="AS195" s="27" t="e">
        <f>AI195+(('2. Add assumptions'!$E$10)*('2. Add assumptions'!$E$7)*SQRT((AG195*(1-AG195))/(I195+J195)))</f>
        <v>#VALUE!</v>
      </c>
      <c r="AT195" s="27" t="e">
        <f>1-(((('2. Add assumptions'!$E$4)/AP195)-1)/((('2. Add assumptions'!$E$4)/AS195)-1))</f>
        <v>#VALUE!</v>
      </c>
      <c r="AU195" s="27" t="e">
        <f t="shared" si="121"/>
        <v>#VALUE!</v>
      </c>
      <c r="AV195" s="27" t="e">
        <f t="shared" si="122"/>
        <v>#VALUE!</v>
      </c>
      <c r="AW195" s="27" t="e">
        <f>1-(((('2. Add assumptions'!$E$4)/AQ195)-1)/((('2. Add assumptions'!$E$4)/AR195)-1))</f>
        <v>#VALUE!</v>
      </c>
      <c r="AX195" s="27" t="e">
        <f t="shared" si="123"/>
        <v>#VALUE!</v>
      </c>
      <c r="AY195" s="27" t="e">
        <f t="shared" si="124"/>
        <v>#VALUE!</v>
      </c>
      <c r="AZ195" s="27" t="e">
        <f>(1+((1-'2. Add assumptions'!$E$4)/('2. Add assumptions'!$E$4-AR195)))*(1-(1-'2. Add assumptions'!$E$4)/(1-AQ195))</f>
        <v>#VALUE!</v>
      </c>
      <c r="BA195" s="27" t="e">
        <f t="shared" si="125"/>
        <v>#VALUE!</v>
      </c>
      <c r="BB195" s="27" t="e">
        <f t="shared" si="126"/>
        <v>#VALUE!</v>
      </c>
      <c r="BC195" s="27" t="e">
        <f>(1+((1-'2. Add assumptions'!$E$4)/('2. Add assumptions'!$E$4-AS195)))*(1-(1-'2. Add assumptions'!$E$4)/(1-AP195))</f>
        <v>#VALUE!</v>
      </c>
      <c r="BD195" s="27" t="e">
        <f t="shared" si="127"/>
        <v>#VALUE!</v>
      </c>
      <c r="BE195" s="27" t="e">
        <f t="shared" si="128"/>
        <v>#VALUE!</v>
      </c>
    </row>
    <row r="196" spans="1:57" x14ac:dyDescent="0.25">
      <c r="A196" s="39" t="str">
        <f>IF(G196="","",IF(K196="","",IF(E196/G196&lt;'2. Add assumptions'!$E$4,IF(I196/K196&lt;'2. Add assumptions'!$E$4,IF((E196&gt;0),IF(I196&gt;0,IF(G196&gt;0,IF(K196&gt;0,1,0),0),0),0),0))))</f>
        <v/>
      </c>
      <c r="B196" s="39" t="str">
        <f>IF(G196="","",IF(K196="","",IF(E196/G196&lt;'2. Add assumptions'!$E$4,IF(K196&gt;0,IF(G196&gt;0,IF(H196&gt;L196,1,0),0)))))</f>
        <v/>
      </c>
      <c r="C196" s="31"/>
      <c r="D196" s="8"/>
      <c r="E196" s="8"/>
      <c r="F196" s="8"/>
      <c r="G196" s="17" t="str">
        <f t="shared" si="115"/>
        <v/>
      </c>
      <c r="H196" s="41" t="str">
        <f t="shared" si="102"/>
        <v/>
      </c>
      <c r="I196" s="8"/>
      <c r="J196" s="8"/>
      <c r="K196" s="16" t="str">
        <f t="shared" si="116"/>
        <v/>
      </c>
      <c r="L196" s="15" t="str">
        <f t="shared" si="93"/>
        <v/>
      </c>
      <c r="N196" t="str">
        <f t="shared" si="109"/>
        <v/>
      </c>
      <c r="O196" t="str">
        <f t="shared" si="110"/>
        <v/>
      </c>
      <c r="P196" t="str">
        <f t="shared" si="111"/>
        <v/>
      </c>
      <c r="Q196" t="str">
        <f t="shared" si="112"/>
        <v/>
      </c>
      <c r="R196" t="str">
        <f t="shared" si="113"/>
        <v/>
      </c>
      <c r="S196" t="str">
        <f t="shared" si="114"/>
        <v/>
      </c>
      <c r="U196" s="4" t="str">
        <f t="shared" si="100"/>
        <v/>
      </c>
      <c r="V196" s="4" t="str">
        <f t="shared" si="101"/>
        <v/>
      </c>
      <c r="W196" s="5" t="s">
        <v>43</v>
      </c>
      <c r="X196" s="36" t="str">
        <f t="shared" si="103"/>
        <v/>
      </c>
      <c r="Z196" s="36" t="str">
        <f t="shared" si="104"/>
        <v/>
      </c>
      <c r="AA196" s="36" t="str">
        <f t="shared" si="105"/>
        <v/>
      </c>
      <c r="AB196" s="5" t="s">
        <v>43</v>
      </c>
      <c r="AC196" s="36" t="str">
        <f t="shared" si="106"/>
        <v/>
      </c>
      <c r="AD196" s="4"/>
      <c r="AE196" s="4" t="str">
        <f t="shared" si="107"/>
        <v/>
      </c>
      <c r="AF196" s="4" t="str">
        <f>IF(G196="","",'2. Add assumptions'!$E$4)</f>
        <v/>
      </c>
      <c r="AG196" s="4" t="str">
        <f t="shared" si="108"/>
        <v/>
      </c>
      <c r="AI196" s="27" t="e">
        <f>AG196*('2. Add assumptions'!$E$7)</f>
        <v>#VALUE!</v>
      </c>
      <c r="AJ196" s="27" t="e">
        <f>1-(((('2. Add assumptions'!$E$4)/AE196)-1)/((('2. Add assumptions'!$E$4)/AI196)-1))</f>
        <v>#VALUE!</v>
      </c>
      <c r="AK196" s="27" t="e">
        <f t="shared" si="117"/>
        <v>#VALUE!</v>
      </c>
      <c r="AL196" s="27" t="e">
        <f t="shared" si="118"/>
        <v>#VALUE!</v>
      </c>
      <c r="AM196" s="27" t="e">
        <f>(1+(1-('2. Add assumptions'!$E$4))/(('2. Add assumptions'!$E$4)-AI196))*(1-((1-('2. Add assumptions'!$E$4))/(1-AE196)))</f>
        <v>#VALUE!</v>
      </c>
      <c r="AN196" s="27" t="e">
        <f t="shared" si="119"/>
        <v>#VALUE!</v>
      </c>
      <c r="AO196" s="27" t="e">
        <f t="shared" si="120"/>
        <v>#VALUE!</v>
      </c>
      <c r="AP196" s="27" t="e">
        <f>AE196-(('2. Add assumptions'!$E$10)*SQRT((AE196*(1-AE196))/(E196+F196)))</f>
        <v>#VALUE!</v>
      </c>
      <c r="AQ196" s="27" t="e">
        <f>AE196+(('2. Add assumptions'!$E$10)*SQRT((AE196*(1-AE196))/(E196+F196)))</f>
        <v>#VALUE!</v>
      </c>
      <c r="AR196" s="27" t="e">
        <f>AI196-(('2. Add assumptions'!$E$10)*('2. Add assumptions'!$E$7)*SQRT((AG196*(1-AG196))/(I196+J196)))</f>
        <v>#VALUE!</v>
      </c>
      <c r="AS196" s="27" t="e">
        <f>AI196+(('2. Add assumptions'!$E$10)*('2. Add assumptions'!$E$7)*SQRT((AG196*(1-AG196))/(I196+J196)))</f>
        <v>#VALUE!</v>
      </c>
      <c r="AT196" s="27" t="e">
        <f>1-(((('2. Add assumptions'!$E$4)/AP196)-1)/((('2. Add assumptions'!$E$4)/AS196)-1))</f>
        <v>#VALUE!</v>
      </c>
      <c r="AU196" s="27" t="e">
        <f t="shared" si="121"/>
        <v>#VALUE!</v>
      </c>
      <c r="AV196" s="27" t="e">
        <f t="shared" si="122"/>
        <v>#VALUE!</v>
      </c>
      <c r="AW196" s="27" t="e">
        <f>1-(((('2. Add assumptions'!$E$4)/AQ196)-1)/((('2. Add assumptions'!$E$4)/AR196)-1))</f>
        <v>#VALUE!</v>
      </c>
      <c r="AX196" s="27" t="e">
        <f t="shared" si="123"/>
        <v>#VALUE!</v>
      </c>
      <c r="AY196" s="27" t="e">
        <f t="shared" si="124"/>
        <v>#VALUE!</v>
      </c>
      <c r="AZ196" s="27" t="e">
        <f>(1+((1-'2. Add assumptions'!$E$4)/('2. Add assumptions'!$E$4-AR196)))*(1-(1-'2. Add assumptions'!$E$4)/(1-AQ196))</f>
        <v>#VALUE!</v>
      </c>
      <c r="BA196" s="27" t="e">
        <f t="shared" si="125"/>
        <v>#VALUE!</v>
      </c>
      <c r="BB196" s="27" t="e">
        <f t="shared" si="126"/>
        <v>#VALUE!</v>
      </c>
      <c r="BC196" s="27" t="e">
        <f>(1+((1-'2. Add assumptions'!$E$4)/('2. Add assumptions'!$E$4-AS196)))*(1-(1-'2. Add assumptions'!$E$4)/(1-AP196))</f>
        <v>#VALUE!</v>
      </c>
      <c r="BD196" s="27" t="e">
        <f t="shared" si="127"/>
        <v>#VALUE!</v>
      </c>
      <c r="BE196" s="27" t="e">
        <f t="shared" si="128"/>
        <v>#VALUE!</v>
      </c>
    </row>
    <row r="197" spans="1:57" x14ac:dyDescent="0.25">
      <c r="A197" s="39" t="str">
        <f>IF(G197="","",IF(K197="","",IF(E197/G197&lt;'2. Add assumptions'!$E$4,IF(I197/K197&lt;'2. Add assumptions'!$E$4,IF((E197&gt;0),IF(I197&gt;0,IF(G197&gt;0,IF(K197&gt;0,1,0),0),0),0),0))))</f>
        <v/>
      </c>
      <c r="B197" s="39" t="str">
        <f>IF(G197="","",IF(K197="","",IF(E197/G197&lt;'2. Add assumptions'!$E$4,IF(K197&gt;0,IF(G197&gt;0,IF(H197&gt;L197,1,0),0)))))</f>
        <v/>
      </c>
      <c r="C197" s="31"/>
      <c r="D197" s="8"/>
      <c r="E197" s="8"/>
      <c r="F197" s="8"/>
      <c r="G197" s="17" t="str">
        <f t="shared" si="115"/>
        <v/>
      </c>
      <c r="H197" s="41" t="str">
        <f t="shared" si="102"/>
        <v/>
      </c>
      <c r="I197" s="8"/>
      <c r="J197" s="8"/>
      <c r="K197" s="16" t="str">
        <f t="shared" si="116"/>
        <v/>
      </c>
      <c r="L197" s="15" t="str">
        <f t="shared" si="93"/>
        <v/>
      </c>
      <c r="N197" t="str">
        <f t="shared" si="109"/>
        <v/>
      </c>
      <c r="O197" t="str">
        <f t="shared" si="110"/>
        <v/>
      </c>
      <c r="P197" t="str">
        <f t="shared" si="111"/>
        <v/>
      </c>
      <c r="Q197" t="str">
        <f t="shared" si="112"/>
        <v/>
      </c>
      <c r="R197" t="str">
        <f t="shared" si="113"/>
        <v/>
      </c>
      <c r="S197" t="str">
        <f t="shared" si="114"/>
        <v/>
      </c>
      <c r="U197" s="4" t="str">
        <f t="shared" si="100"/>
        <v/>
      </c>
      <c r="V197" s="4" t="str">
        <f t="shared" si="101"/>
        <v/>
      </c>
      <c r="W197" s="5" t="s">
        <v>43</v>
      </c>
      <c r="X197" s="36" t="str">
        <f t="shared" si="103"/>
        <v/>
      </c>
      <c r="Z197" s="36" t="str">
        <f t="shared" si="104"/>
        <v/>
      </c>
      <c r="AA197" s="36" t="str">
        <f t="shared" si="105"/>
        <v/>
      </c>
      <c r="AB197" s="5" t="s">
        <v>43</v>
      </c>
      <c r="AC197" s="36" t="str">
        <f t="shared" si="106"/>
        <v/>
      </c>
      <c r="AD197" s="4"/>
      <c r="AE197" s="4" t="str">
        <f t="shared" si="107"/>
        <v/>
      </c>
      <c r="AF197" s="4" t="str">
        <f>IF(G197="","",'2. Add assumptions'!$E$4)</f>
        <v/>
      </c>
      <c r="AG197" s="4" t="str">
        <f t="shared" si="108"/>
        <v/>
      </c>
      <c r="AI197" s="27" t="e">
        <f>AG197*('2. Add assumptions'!$E$7)</f>
        <v>#VALUE!</v>
      </c>
      <c r="AJ197" s="27" t="e">
        <f>1-(((('2. Add assumptions'!$E$4)/AE197)-1)/((('2. Add assumptions'!$E$4)/AI197)-1))</f>
        <v>#VALUE!</v>
      </c>
      <c r="AK197" s="27" t="e">
        <f t="shared" si="117"/>
        <v>#VALUE!</v>
      </c>
      <c r="AL197" s="27" t="e">
        <f t="shared" si="118"/>
        <v>#VALUE!</v>
      </c>
      <c r="AM197" s="27" t="e">
        <f>(1+(1-('2. Add assumptions'!$E$4))/(('2. Add assumptions'!$E$4)-AI197))*(1-((1-('2. Add assumptions'!$E$4))/(1-AE197)))</f>
        <v>#VALUE!</v>
      </c>
      <c r="AN197" s="27" t="e">
        <f t="shared" si="119"/>
        <v>#VALUE!</v>
      </c>
      <c r="AO197" s="27" t="e">
        <f t="shared" si="120"/>
        <v>#VALUE!</v>
      </c>
      <c r="AP197" s="27" t="e">
        <f>AE197-(('2. Add assumptions'!$E$10)*SQRT((AE197*(1-AE197))/(E197+F197)))</f>
        <v>#VALUE!</v>
      </c>
      <c r="AQ197" s="27" t="e">
        <f>AE197+(('2. Add assumptions'!$E$10)*SQRT((AE197*(1-AE197))/(E197+F197)))</f>
        <v>#VALUE!</v>
      </c>
      <c r="AR197" s="27" t="e">
        <f>AI197-(('2. Add assumptions'!$E$10)*('2. Add assumptions'!$E$7)*SQRT((AG197*(1-AG197))/(I197+J197)))</f>
        <v>#VALUE!</v>
      </c>
      <c r="AS197" s="27" t="e">
        <f>AI197+(('2. Add assumptions'!$E$10)*('2. Add assumptions'!$E$7)*SQRT((AG197*(1-AG197))/(I197+J197)))</f>
        <v>#VALUE!</v>
      </c>
      <c r="AT197" s="27" t="e">
        <f>1-(((('2. Add assumptions'!$E$4)/AP197)-1)/((('2. Add assumptions'!$E$4)/AS197)-1))</f>
        <v>#VALUE!</v>
      </c>
      <c r="AU197" s="27" t="e">
        <f t="shared" si="121"/>
        <v>#VALUE!</v>
      </c>
      <c r="AV197" s="27" t="e">
        <f t="shared" si="122"/>
        <v>#VALUE!</v>
      </c>
      <c r="AW197" s="27" t="e">
        <f>1-(((('2. Add assumptions'!$E$4)/AQ197)-1)/((('2. Add assumptions'!$E$4)/AR197)-1))</f>
        <v>#VALUE!</v>
      </c>
      <c r="AX197" s="27" t="e">
        <f t="shared" si="123"/>
        <v>#VALUE!</v>
      </c>
      <c r="AY197" s="27" t="e">
        <f t="shared" si="124"/>
        <v>#VALUE!</v>
      </c>
      <c r="AZ197" s="27" t="e">
        <f>(1+((1-'2. Add assumptions'!$E$4)/('2. Add assumptions'!$E$4-AR197)))*(1-(1-'2. Add assumptions'!$E$4)/(1-AQ197))</f>
        <v>#VALUE!</v>
      </c>
      <c r="BA197" s="27" t="e">
        <f t="shared" si="125"/>
        <v>#VALUE!</v>
      </c>
      <c r="BB197" s="27" t="e">
        <f t="shared" si="126"/>
        <v>#VALUE!</v>
      </c>
      <c r="BC197" s="27" t="e">
        <f>(1+((1-'2. Add assumptions'!$E$4)/('2. Add assumptions'!$E$4-AS197)))*(1-(1-'2. Add assumptions'!$E$4)/(1-AP197))</f>
        <v>#VALUE!</v>
      </c>
      <c r="BD197" s="27" t="e">
        <f t="shared" si="127"/>
        <v>#VALUE!</v>
      </c>
      <c r="BE197" s="27" t="e">
        <f t="shared" si="128"/>
        <v>#VALUE!</v>
      </c>
    </row>
    <row r="198" spans="1:57" x14ac:dyDescent="0.25">
      <c r="A198" s="39" t="str">
        <f>IF(G198="","",IF(K198="","",IF(E198/G198&lt;'2. Add assumptions'!$E$4,IF(I198/K198&lt;'2. Add assumptions'!$E$4,IF((E198&gt;0),IF(I198&gt;0,IF(G198&gt;0,IF(K198&gt;0,1,0),0),0),0),0))))</f>
        <v/>
      </c>
      <c r="B198" s="39" t="str">
        <f>IF(G198="","",IF(K198="","",IF(E198/G198&lt;'2. Add assumptions'!$E$4,IF(K198&gt;0,IF(G198&gt;0,IF(H198&gt;L198,1,0),0)))))</f>
        <v/>
      </c>
      <c r="C198" s="31"/>
      <c r="D198" s="8"/>
      <c r="E198" s="8"/>
      <c r="F198" s="8"/>
      <c r="G198" s="17" t="str">
        <f t="shared" si="115"/>
        <v/>
      </c>
      <c r="H198" s="41" t="str">
        <f t="shared" si="102"/>
        <v/>
      </c>
      <c r="I198" s="8"/>
      <c r="J198" s="8"/>
      <c r="K198" s="16" t="str">
        <f t="shared" si="116"/>
        <v/>
      </c>
      <c r="L198" s="15" t="str">
        <f t="shared" si="93"/>
        <v/>
      </c>
      <c r="N198" t="str">
        <f t="shared" si="109"/>
        <v/>
      </c>
      <c r="O198" t="str">
        <f t="shared" si="110"/>
        <v/>
      </c>
      <c r="P198" t="str">
        <f t="shared" si="111"/>
        <v/>
      </c>
      <c r="Q198" t="str">
        <f t="shared" si="112"/>
        <v/>
      </c>
      <c r="R198" t="str">
        <f t="shared" si="113"/>
        <v/>
      </c>
      <c r="S198" t="str">
        <f t="shared" si="114"/>
        <v/>
      </c>
      <c r="U198" s="4" t="str">
        <f t="shared" si="100"/>
        <v/>
      </c>
      <c r="V198" s="4" t="str">
        <f t="shared" si="101"/>
        <v/>
      </c>
      <c r="W198" s="5" t="s">
        <v>43</v>
      </c>
      <c r="X198" s="36" t="str">
        <f t="shared" si="103"/>
        <v/>
      </c>
      <c r="Z198" s="36" t="str">
        <f t="shared" si="104"/>
        <v/>
      </c>
      <c r="AA198" s="36" t="str">
        <f t="shared" si="105"/>
        <v/>
      </c>
      <c r="AB198" s="5" t="s">
        <v>43</v>
      </c>
      <c r="AC198" s="36" t="str">
        <f t="shared" si="106"/>
        <v/>
      </c>
      <c r="AD198" s="4"/>
      <c r="AE198" s="4" t="str">
        <f t="shared" si="107"/>
        <v/>
      </c>
      <c r="AF198" s="4" t="str">
        <f>IF(G198="","",'2. Add assumptions'!$E$4)</f>
        <v/>
      </c>
      <c r="AG198" s="4" t="str">
        <f t="shared" si="108"/>
        <v/>
      </c>
      <c r="AI198" s="27" t="e">
        <f>AG198*('2. Add assumptions'!$E$7)</f>
        <v>#VALUE!</v>
      </c>
      <c r="AJ198" s="27" t="e">
        <f>1-(((('2. Add assumptions'!$E$4)/AE198)-1)/((('2. Add assumptions'!$E$4)/AI198)-1))</f>
        <v>#VALUE!</v>
      </c>
      <c r="AK198" s="27" t="e">
        <f t="shared" si="117"/>
        <v>#VALUE!</v>
      </c>
      <c r="AL198" s="27" t="e">
        <f t="shared" si="118"/>
        <v>#VALUE!</v>
      </c>
      <c r="AM198" s="27" t="e">
        <f>(1+(1-('2. Add assumptions'!$E$4))/(('2. Add assumptions'!$E$4)-AI198))*(1-((1-('2. Add assumptions'!$E$4))/(1-AE198)))</f>
        <v>#VALUE!</v>
      </c>
      <c r="AN198" s="27" t="e">
        <f t="shared" si="119"/>
        <v>#VALUE!</v>
      </c>
      <c r="AO198" s="27" t="e">
        <f t="shared" si="120"/>
        <v>#VALUE!</v>
      </c>
      <c r="AP198" s="27" t="e">
        <f>AE198-(('2. Add assumptions'!$E$10)*SQRT((AE198*(1-AE198))/(E198+F198)))</f>
        <v>#VALUE!</v>
      </c>
      <c r="AQ198" s="27" t="e">
        <f>AE198+(('2. Add assumptions'!$E$10)*SQRT((AE198*(1-AE198))/(E198+F198)))</f>
        <v>#VALUE!</v>
      </c>
      <c r="AR198" s="27" t="e">
        <f>AI198-(('2. Add assumptions'!$E$10)*('2. Add assumptions'!$E$7)*SQRT((AG198*(1-AG198))/(I198+J198)))</f>
        <v>#VALUE!</v>
      </c>
      <c r="AS198" s="27" t="e">
        <f>AI198+(('2. Add assumptions'!$E$10)*('2. Add assumptions'!$E$7)*SQRT((AG198*(1-AG198))/(I198+J198)))</f>
        <v>#VALUE!</v>
      </c>
      <c r="AT198" s="27" t="e">
        <f>1-(((('2. Add assumptions'!$E$4)/AP198)-1)/((('2. Add assumptions'!$E$4)/AS198)-1))</f>
        <v>#VALUE!</v>
      </c>
      <c r="AU198" s="27" t="e">
        <f t="shared" si="121"/>
        <v>#VALUE!</v>
      </c>
      <c r="AV198" s="27" t="e">
        <f t="shared" si="122"/>
        <v>#VALUE!</v>
      </c>
      <c r="AW198" s="27" t="e">
        <f>1-(((('2. Add assumptions'!$E$4)/AQ198)-1)/((('2. Add assumptions'!$E$4)/AR198)-1))</f>
        <v>#VALUE!</v>
      </c>
      <c r="AX198" s="27" t="e">
        <f t="shared" si="123"/>
        <v>#VALUE!</v>
      </c>
      <c r="AY198" s="27" t="e">
        <f t="shared" si="124"/>
        <v>#VALUE!</v>
      </c>
      <c r="AZ198" s="27" t="e">
        <f>(1+((1-'2. Add assumptions'!$E$4)/('2. Add assumptions'!$E$4-AR198)))*(1-(1-'2. Add assumptions'!$E$4)/(1-AQ198))</f>
        <v>#VALUE!</v>
      </c>
      <c r="BA198" s="27" t="e">
        <f t="shared" si="125"/>
        <v>#VALUE!</v>
      </c>
      <c r="BB198" s="27" t="e">
        <f t="shared" si="126"/>
        <v>#VALUE!</v>
      </c>
      <c r="BC198" s="27" t="e">
        <f>(1+((1-'2. Add assumptions'!$E$4)/('2. Add assumptions'!$E$4-AS198)))*(1-(1-'2. Add assumptions'!$E$4)/(1-AP198))</f>
        <v>#VALUE!</v>
      </c>
      <c r="BD198" s="27" t="e">
        <f t="shared" si="127"/>
        <v>#VALUE!</v>
      </c>
      <c r="BE198" s="27" t="e">
        <f t="shared" si="128"/>
        <v>#VALUE!</v>
      </c>
    </row>
    <row r="199" spans="1:57" x14ac:dyDescent="0.25">
      <c r="A199" s="39" t="str">
        <f>IF(G199="","",IF(K199="","",IF(E199/G199&lt;'2. Add assumptions'!$E$4,IF(I199/K199&lt;'2. Add assumptions'!$E$4,IF((E199&gt;0),IF(I199&gt;0,IF(G199&gt;0,IF(K199&gt;0,1,0),0),0),0),0))))</f>
        <v/>
      </c>
      <c r="B199" s="39" t="str">
        <f>IF(G199="","",IF(K199="","",IF(E199/G199&lt;'2. Add assumptions'!$E$4,IF(K199&gt;0,IF(G199&gt;0,IF(H199&gt;L199,1,0),0)))))</f>
        <v/>
      </c>
      <c r="C199" s="31"/>
      <c r="D199" s="8"/>
      <c r="E199" s="8"/>
      <c r="F199" s="8"/>
      <c r="G199" s="17" t="str">
        <f t="shared" si="115"/>
        <v/>
      </c>
      <c r="H199" s="41" t="str">
        <f t="shared" si="102"/>
        <v/>
      </c>
      <c r="I199" s="8"/>
      <c r="J199" s="8"/>
      <c r="K199" s="16" t="str">
        <f t="shared" si="116"/>
        <v/>
      </c>
      <c r="L199" s="15" t="str">
        <f t="shared" si="93"/>
        <v/>
      </c>
      <c r="N199" t="str">
        <f t="shared" si="109"/>
        <v/>
      </c>
      <c r="O199" t="str">
        <f t="shared" si="110"/>
        <v/>
      </c>
      <c r="P199" t="str">
        <f t="shared" si="111"/>
        <v/>
      </c>
      <c r="Q199" t="str">
        <f t="shared" si="112"/>
        <v/>
      </c>
      <c r="R199" t="str">
        <f t="shared" si="113"/>
        <v/>
      </c>
      <c r="S199" t="str">
        <f t="shared" si="114"/>
        <v/>
      </c>
      <c r="U199" s="4" t="str">
        <f t="shared" si="100"/>
        <v/>
      </c>
      <c r="V199" s="4" t="str">
        <f t="shared" si="101"/>
        <v/>
      </c>
      <c r="W199" s="5" t="s">
        <v>43</v>
      </c>
      <c r="X199" s="36" t="str">
        <f t="shared" si="103"/>
        <v/>
      </c>
      <c r="Z199" s="36" t="str">
        <f t="shared" si="104"/>
        <v/>
      </c>
      <c r="AA199" s="36" t="str">
        <f t="shared" si="105"/>
        <v/>
      </c>
      <c r="AB199" s="5" t="s">
        <v>43</v>
      </c>
      <c r="AC199" s="36" t="str">
        <f t="shared" si="106"/>
        <v/>
      </c>
      <c r="AD199" s="4"/>
      <c r="AE199" s="4" t="str">
        <f t="shared" si="107"/>
        <v/>
      </c>
      <c r="AF199" s="4" t="str">
        <f>IF(G199="","",'2. Add assumptions'!$E$4)</f>
        <v/>
      </c>
      <c r="AG199" s="4" t="str">
        <f t="shared" si="108"/>
        <v/>
      </c>
      <c r="AI199" s="27" t="e">
        <f>AG199*('2. Add assumptions'!$E$7)</f>
        <v>#VALUE!</v>
      </c>
      <c r="AJ199" s="27" t="e">
        <f>1-(((('2. Add assumptions'!$E$4)/AE199)-1)/((('2. Add assumptions'!$E$4)/AI199)-1))</f>
        <v>#VALUE!</v>
      </c>
      <c r="AK199" s="27" t="e">
        <f t="shared" si="117"/>
        <v>#VALUE!</v>
      </c>
      <c r="AL199" s="27" t="e">
        <f t="shared" si="118"/>
        <v>#VALUE!</v>
      </c>
      <c r="AM199" s="27" t="e">
        <f>(1+(1-('2. Add assumptions'!$E$4))/(('2. Add assumptions'!$E$4)-AI199))*(1-((1-('2. Add assumptions'!$E$4))/(1-AE199)))</f>
        <v>#VALUE!</v>
      </c>
      <c r="AN199" s="27" t="e">
        <f t="shared" si="119"/>
        <v>#VALUE!</v>
      </c>
      <c r="AO199" s="27" t="e">
        <f t="shared" si="120"/>
        <v>#VALUE!</v>
      </c>
      <c r="AP199" s="27" t="e">
        <f>AE199-(('2. Add assumptions'!$E$10)*SQRT((AE199*(1-AE199))/(E199+F199)))</f>
        <v>#VALUE!</v>
      </c>
      <c r="AQ199" s="27" t="e">
        <f>AE199+(('2. Add assumptions'!$E$10)*SQRT((AE199*(1-AE199))/(E199+F199)))</f>
        <v>#VALUE!</v>
      </c>
      <c r="AR199" s="27" t="e">
        <f>AI199-(('2. Add assumptions'!$E$10)*('2. Add assumptions'!$E$7)*SQRT((AG199*(1-AG199))/(I199+J199)))</f>
        <v>#VALUE!</v>
      </c>
      <c r="AS199" s="27" t="e">
        <f>AI199+(('2. Add assumptions'!$E$10)*('2. Add assumptions'!$E$7)*SQRT((AG199*(1-AG199))/(I199+J199)))</f>
        <v>#VALUE!</v>
      </c>
      <c r="AT199" s="27" t="e">
        <f>1-(((('2. Add assumptions'!$E$4)/AP199)-1)/((('2. Add assumptions'!$E$4)/AS199)-1))</f>
        <v>#VALUE!</v>
      </c>
      <c r="AU199" s="27" t="e">
        <f t="shared" si="121"/>
        <v>#VALUE!</v>
      </c>
      <c r="AV199" s="27" t="e">
        <f t="shared" si="122"/>
        <v>#VALUE!</v>
      </c>
      <c r="AW199" s="27" t="e">
        <f>1-(((('2. Add assumptions'!$E$4)/AQ199)-1)/((('2. Add assumptions'!$E$4)/AR199)-1))</f>
        <v>#VALUE!</v>
      </c>
      <c r="AX199" s="27" t="e">
        <f t="shared" si="123"/>
        <v>#VALUE!</v>
      </c>
      <c r="AY199" s="27" t="e">
        <f t="shared" si="124"/>
        <v>#VALUE!</v>
      </c>
      <c r="AZ199" s="27" t="e">
        <f>(1+((1-'2. Add assumptions'!$E$4)/('2. Add assumptions'!$E$4-AR199)))*(1-(1-'2. Add assumptions'!$E$4)/(1-AQ199))</f>
        <v>#VALUE!</v>
      </c>
      <c r="BA199" s="27" t="e">
        <f t="shared" si="125"/>
        <v>#VALUE!</v>
      </c>
      <c r="BB199" s="27" t="e">
        <f t="shared" si="126"/>
        <v>#VALUE!</v>
      </c>
      <c r="BC199" s="27" t="e">
        <f>(1+((1-'2. Add assumptions'!$E$4)/('2. Add assumptions'!$E$4-AS199)))*(1-(1-'2. Add assumptions'!$E$4)/(1-AP199))</f>
        <v>#VALUE!</v>
      </c>
      <c r="BD199" s="27" t="e">
        <f t="shared" si="127"/>
        <v>#VALUE!</v>
      </c>
      <c r="BE199" s="27" t="e">
        <f t="shared" si="128"/>
        <v>#VALUE!</v>
      </c>
    </row>
    <row r="200" spans="1:57" x14ac:dyDescent="0.25">
      <c r="A200" s="39" t="str">
        <f>IF(G200="","",IF(K200="","",IF(E200/G200&lt;'2. Add assumptions'!$E$4,IF(I200/K200&lt;'2. Add assumptions'!$E$4,IF((E200&gt;0),IF(I200&gt;0,IF(G200&gt;0,IF(K200&gt;0,1,0),0),0),0),0))))</f>
        <v/>
      </c>
      <c r="B200" s="39" t="str">
        <f>IF(G200="","",IF(K200="","",IF(E200/G200&lt;'2. Add assumptions'!$E$4,IF(K200&gt;0,IF(G200&gt;0,IF(H200&gt;L200,1,0),0)))))</f>
        <v/>
      </c>
      <c r="C200" s="31"/>
      <c r="D200" s="8"/>
      <c r="E200" s="8"/>
      <c r="F200" s="8"/>
      <c r="G200" s="17" t="str">
        <f t="shared" si="115"/>
        <v/>
      </c>
      <c r="H200" s="41" t="str">
        <f t="shared" si="102"/>
        <v/>
      </c>
      <c r="I200" s="8"/>
      <c r="J200" s="8"/>
      <c r="K200" s="16" t="str">
        <f t="shared" si="116"/>
        <v/>
      </c>
      <c r="L200" s="15" t="str">
        <f t="shared" si="93"/>
        <v/>
      </c>
      <c r="N200" t="str">
        <f t="shared" si="109"/>
        <v/>
      </c>
      <c r="O200" t="str">
        <f t="shared" si="110"/>
        <v/>
      </c>
      <c r="P200" t="str">
        <f t="shared" si="111"/>
        <v/>
      </c>
      <c r="Q200" t="str">
        <f t="shared" si="112"/>
        <v/>
      </c>
      <c r="R200" t="str">
        <f t="shared" si="113"/>
        <v/>
      </c>
      <c r="S200" t="str">
        <f t="shared" si="114"/>
        <v/>
      </c>
      <c r="U200" s="4" t="str">
        <f t="shared" si="100"/>
        <v/>
      </c>
      <c r="V200" s="4" t="str">
        <f t="shared" si="101"/>
        <v/>
      </c>
      <c r="W200" s="5" t="s">
        <v>43</v>
      </c>
      <c r="X200" s="36" t="str">
        <f t="shared" si="103"/>
        <v/>
      </c>
      <c r="Z200" s="36" t="str">
        <f t="shared" si="104"/>
        <v/>
      </c>
      <c r="AA200" s="36" t="str">
        <f t="shared" si="105"/>
        <v/>
      </c>
      <c r="AB200" s="5" t="s">
        <v>43</v>
      </c>
      <c r="AC200" s="36" t="str">
        <f t="shared" si="106"/>
        <v/>
      </c>
      <c r="AD200" s="4"/>
      <c r="AE200" s="4" t="str">
        <f t="shared" si="107"/>
        <v/>
      </c>
      <c r="AF200" s="4" t="str">
        <f>IF(G200="","",'2. Add assumptions'!$E$4)</f>
        <v/>
      </c>
      <c r="AG200" s="4" t="str">
        <f t="shared" si="108"/>
        <v/>
      </c>
      <c r="AI200" s="27" t="e">
        <f>AG200*('2. Add assumptions'!$E$7)</f>
        <v>#VALUE!</v>
      </c>
      <c r="AJ200" s="27" t="e">
        <f>1-(((('2. Add assumptions'!$E$4)/AE200)-1)/((('2. Add assumptions'!$E$4)/AI200)-1))</f>
        <v>#VALUE!</v>
      </c>
      <c r="AK200" s="27" t="e">
        <f t="shared" si="117"/>
        <v>#VALUE!</v>
      </c>
      <c r="AL200" s="27" t="e">
        <f t="shared" si="118"/>
        <v>#VALUE!</v>
      </c>
      <c r="AM200" s="27" t="e">
        <f>(1+(1-('2. Add assumptions'!$E$4))/(('2. Add assumptions'!$E$4)-AI200))*(1-((1-('2. Add assumptions'!$E$4))/(1-AE200)))</f>
        <v>#VALUE!</v>
      </c>
      <c r="AN200" s="27" t="e">
        <f t="shared" si="119"/>
        <v>#VALUE!</v>
      </c>
      <c r="AO200" s="27" t="e">
        <f t="shared" si="120"/>
        <v>#VALUE!</v>
      </c>
      <c r="AP200" s="27" t="e">
        <f>AE200-(('2. Add assumptions'!$E$10)*SQRT((AE200*(1-AE200))/(E200+F200)))</f>
        <v>#VALUE!</v>
      </c>
      <c r="AQ200" s="27" t="e">
        <f>AE200+(('2. Add assumptions'!$E$10)*SQRT((AE200*(1-AE200))/(E200+F200)))</f>
        <v>#VALUE!</v>
      </c>
      <c r="AR200" s="27" t="e">
        <f>AI200-(('2. Add assumptions'!$E$10)*('2. Add assumptions'!$E$7)*SQRT((AG200*(1-AG200))/(I200+J200)))</f>
        <v>#VALUE!</v>
      </c>
      <c r="AS200" s="27" t="e">
        <f>AI200+(('2. Add assumptions'!$E$10)*('2. Add assumptions'!$E$7)*SQRT((AG200*(1-AG200))/(I200+J200)))</f>
        <v>#VALUE!</v>
      </c>
      <c r="AT200" s="27" t="e">
        <f>1-(((('2. Add assumptions'!$E$4)/AP200)-1)/((('2. Add assumptions'!$E$4)/AS200)-1))</f>
        <v>#VALUE!</v>
      </c>
      <c r="AU200" s="27" t="e">
        <f t="shared" si="121"/>
        <v>#VALUE!</v>
      </c>
      <c r="AV200" s="27" t="e">
        <f t="shared" si="122"/>
        <v>#VALUE!</v>
      </c>
      <c r="AW200" s="27" t="e">
        <f>1-(((('2. Add assumptions'!$E$4)/AQ200)-1)/((('2. Add assumptions'!$E$4)/AR200)-1))</f>
        <v>#VALUE!</v>
      </c>
      <c r="AX200" s="27" t="e">
        <f t="shared" si="123"/>
        <v>#VALUE!</v>
      </c>
      <c r="AY200" s="27" t="e">
        <f t="shared" si="124"/>
        <v>#VALUE!</v>
      </c>
      <c r="AZ200" s="27" t="e">
        <f>(1+((1-'2. Add assumptions'!$E$4)/('2. Add assumptions'!$E$4-AR200)))*(1-(1-'2. Add assumptions'!$E$4)/(1-AQ200))</f>
        <v>#VALUE!</v>
      </c>
      <c r="BA200" s="27" t="e">
        <f t="shared" si="125"/>
        <v>#VALUE!</v>
      </c>
      <c r="BB200" s="27" t="e">
        <f t="shared" si="126"/>
        <v>#VALUE!</v>
      </c>
      <c r="BC200" s="27" t="e">
        <f>(1+((1-'2. Add assumptions'!$E$4)/('2. Add assumptions'!$E$4-AS200)))*(1-(1-'2. Add assumptions'!$E$4)/(1-AP200))</f>
        <v>#VALUE!</v>
      </c>
      <c r="BD200" s="27" t="e">
        <f t="shared" si="127"/>
        <v>#VALUE!</v>
      </c>
      <c r="BE200" s="27" t="e">
        <f t="shared" si="128"/>
        <v>#VALUE!</v>
      </c>
    </row>
  </sheetData>
  <sheetProtection algorithmName="SHA-512" hashValue="7Xf6+aIgEtnooFe9c6XAldw9hn3X2lerSkGFKpzCDBAsbdRVGh4JJxAwwitJUAk7Oxzb6pDZIqXQP7RvLz04oQ==" saltValue="FzX5sTPP74YUEnwNF4DGTQ==" spinCount="100000" sheet="1" objects="1" scenarios="1"/>
  <mergeCells count="30">
    <mergeCell ref="C2:C10"/>
    <mergeCell ref="A2:A10"/>
    <mergeCell ref="B2:B10"/>
    <mergeCell ref="E9:H9"/>
    <mergeCell ref="E8:L8"/>
    <mergeCell ref="AE7:AG7"/>
    <mergeCell ref="I9:L9"/>
    <mergeCell ref="AE8:AG8"/>
    <mergeCell ref="N9:P9"/>
    <mergeCell ref="V10:X10"/>
    <mergeCell ref="AA10:AC10"/>
    <mergeCell ref="U9:X9"/>
    <mergeCell ref="Z9:AC9"/>
    <mergeCell ref="U8:X8"/>
    <mergeCell ref="Z8:AC8"/>
    <mergeCell ref="AJ9:AL9"/>
    <mergeCell ref="AJ8:AL8"/>
    <mergeCell ref="AM9:AO9"/>
    <mergeCell ref="AM8:AO8"/>
    <mergeCell ref="Q9:S9"/>
    <mergeCell ref="N8:S8"/>
    <mergeCell ref="AE9:AF9"/>
    <mergeCell ref="BC8:BE8"/>
    <mergeCell ref="BC9:BE9"/>
    <mergeCell ref="AT8:AV8"/>
    <mergeCell ref="AT9:AV9"/>
    <mergeCell ref="AW8:AY8"/>
    <mergeCell ref="AW9:AY9"/>
    <mergeCell ref="AZ8:BB8"/>
    <mergeCell ref="AZ9:BB9"/>
  </mergeCells>
  <conditionalFormatting sqref="A11:B20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Read instructions</vt:lpstr>
      <vt:lpstr>2. Add assumptions</vt:lpstr>
      <vt:lpstr>3. Enter data here</vt:lpstr>
    </vt:vector>
  </TitlesOfParts>
  <Manager/>
  <Company>FoU-Enheten i södra Älvsborg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Ronny Gunnarsson</dc:creator>
  <cp:keywords/>
  <dc:description/>
  <cp:lastModifiedBy>Ronny Gunnarsson</cp:lastModifiedBy>
  <cp:revision/>
  <cp:lastPrinted>2018-04-19T01:09:54Z</cp:lastPrinted>
  <dcterms:created xsi:type="dcterms:W3CDTF">2001-02-17T11:47:06Z</dcterms:created>
  <dcterms:modified xsi:type="dcterms:W3CDTF">2025-07-09T04:39:11Z</dcterms:modified>
  <cp:category/>
  <cp:contentStatus/>
</cp:coreProperties>
</file>